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ผ่\2. กองคลัง\ita\"/>
    </mc:Choice>
  </mc:AlternateContent>
  <xr:revisionPtr revIDLastSave="0" documentId="13_ncr:1_{C156725F-943E-4992-82EC-F5F9BE76996A}" xr6:coauthVersionLast="47" xr6:coauthVersionMax="47" xr10:uidLastSave="{00000000-0000-0000-0000-000000000000}"/>
  <bookViews>
    <workbookView xWindow="-108" yWindow="-108" windowWidth="23256" windowHeight="12576" tabRatio="688" activeTab="1" xr2:uid="{00000000-000D-0000-FFFF-FFFF00000000}"/>
  </bookViews>
  <sheets>
    <sheet name="รายงานสรุป" sheetId="4" r:id="rId1"/>
    <sheet name="แบบ สขร. 1" sheetId="2" r:id="rId2"/>
    <sheet name="อธิบายแบบ สขร. 1 " sheetId="3" r:id="rId3"/>
  </sheets>
  <definedNames>
    <definedName name="_xlnm.Print_Titles" localSheetId="1">'แบบ สขร. 1'!$1:$6</definedName>
    <definedName name="_xlnm.Print_Titles" localSheetId="2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2" l="1"/>
  <c r="F11" i="4"/>
  <c r="F8" i="4"/>
  <c r="K205" i="2"/>
  <c r="K203" i="2"/>
  <c r="K187" i="2"/>
  <c r="K166" i="2"/>
  <c r="K148" i="2"/>
  <c r="K123" i="2"/>
  <c r="K103" i="2"/>
  <c r="K78" i="2"/>
  <c r="K66" i="2"/>
  <c r="K53" i="2"/>
  <c r="K37" i="2"/>
  <c r="K23" i="2"/>
  <c r="K10" i="2"/>
</calcChain>
</file>

<file path=xl/sharedStrings.xml><?xml version="1.0" encoding="utf-8"?>
<sst xmlns="http://schemas.openxmlformats.org/spreadsheetml/2006/main" count="1104" uniqueCount="531">
  <si>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</si>
  <si>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</si>
  <si>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</si>
  <si>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</si>
  <si>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</si>
  <si>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</si>
  <si>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</si>
  <si>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</si>
  <si>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</si>
  <si>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</si>
  <si>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</si>
  <si>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</si>
  <si>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</si>
  <si>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</si>
  <si>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</si>
  <si>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</si>
  <si>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</si>
  <si>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</si>
  <si>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</si>
  <si>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</si>
  <si>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</si>
  <si>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</si>
  <si>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</si>
  <si>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</si>
  <si>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</si>
  <si>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</si>
  <si>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</si>
  <si>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</si>
  <si>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</si>
  <si>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</si>
  <si>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</si>
  <si>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</si>
  <si>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</si>
  <si>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</si>
  <si>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</si>
  <si>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</si>
  <si>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</si>
  <si>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</si>
  <si>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</si>
  <si>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</si>
  <si>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</si>
  <si>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</si>
  <si>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</si>
  <si>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</si>
  <si>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</si>
  <si>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</si>
  <si>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</si>
  <si>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</si>
  <si>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</si>
  <si>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</si>
  <si>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</si>
  <si>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</si>
  <si>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</si>
  <si>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</si>
  <si>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</si>
  <si>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</si>
  <si>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</si>
  <si>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</si>
  <si>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</si>
  <si>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แบบสรุปผลการดำเนินการจัดซื้อจัดจ้างในรอบเดือน ตุลาคม พ.ศ. 2567</t>
  </si>
  <si>
    <t>แบบสรุปผลการดำเนินการจัดซื้อจัดจ้างในรอบเดือน พฤศจิกายน พ.ศ. 2567</t>
  </si>
  <si>
    <t>แบบสรุปผลการดำเนินการจัดซื้อจัดจ้างในรอบเดือน ธันวาคม พ.ศ. 2567</t>
  </si>
  <si>
    <t>แบบสรุปผลการดำเนินการจัดซื้อจัดจ้างในรอบเดือน มกราคม พ.ศ. 2568</t>
  </si>
  <si>
    <t>แบบสรุปผลการดำเนินการจัดซื้อจัดจ้างในรอบเดือน มีนาคม พ.ศ. 2568</t>
  </si>
  <si>
    <t>แบบสรุปผลการดำเนินการจัดซื้อจัดจ้างในรอบเดือน เมษายน พ.ศ. 2568</t>
  </si>
  <si>
    <t>แบบสรุปผลการดำเนินการจัดซื้อจัดจ้างในรอบเดือน พฤษภาคม พ.ศ. 2568</t>
  </si>
  <si>
    <t>แบบสรุปผลการดำเนินการจัดซื้อจัดจ้างในรอบเดือน มิถุนายน พ.ศ. 2568</t>
  </si>
  <si>
    <t>แบบสรุปผลการดำเนินการจัดซื้อจัดจ้างในรอบเดือน กรกฏาคม พ.ศ. 2568</t>
  </si>
  <si>
    <t>แบบสรุปผลการดำเนินการจัดซื้อจัดจ้างในรอบเดือน สิงหาคม พ.ศ. 2568</t>
  </si>
  <si>
    <t>แบบสรุปผลการดำเนินการจัดซื้อจัดจ้างในรอบเดือน กันยายน พ.ศ. 2568</t>
  </si>
  <si>
    <t>เฉพาะเจาะจง</t>
  </si>
  <si>
    <t>เทศบาลตำบลเปือยน้อย</t>
  </si>
  <si>
    <t>จ้างรถบัสโดยสารปรับอากาศไม่ประจำทาง  โครงการเข้าค่ายพุทธรรมผ้สูงอายุ</t>
  </si>
  <si>
    <t xml:space="preserve">นางรำไพ ณัฏฐนันท์
เสนอราคา 56,000  </t>
  </si>
  <si>
    <t>จ้างซ่อมรถยนต์กระเช้าไฟฟ้า</t>
  </si>
  <si>
    <t>จ้างซ่อมรถตักหน้าขุดหลัง JCB</t>
  </si>
  <si>
    <t>ฉัตรพล การช่าง
เสนอราคา 16,860</t>
  </si>
  <si>
    <t>หจก.เจ็ทพาร์ทเช็นเตอร์
เสนอราคา 83,615</t>
  </si>
  <si>
    <t>1/2568
ลว. 18 ต.ค.67</t>
  </si>
  <si>
    <t>2/2568
ลว. 18 ต.ค.67</t>
  </si>
  <si>
    <t>3/2568
ลว. 18 ต.ค.67</t>
  </si>
  <si>
    <t xml:space="preserve">วันที่ 1 เดือน ธันวาคม พ.ศ. 2567 </t>
  </si>
  <si>
    <t xml:space="preserve">วันที่ 3 เดือน พฤศจิกายน พ.ศ. 2567 </t>
  </si>
  <si>
    <t>จ้างถ่ายเอกสารเย็บปกเข้าเล่มเทศบัญญัติงบประมาณปี68</t>
  </si>
  <si>
    <t>จ้างซ่อมรถยนต์ดับเพลง ผว ๒๕๘๕</t>
  </si>
  <si>
    <t>จ้างซ่อมรถบรรทุกขยะ ๘๒-๘๑๘๘ ขก</t>
  </si>
  <si>
    <t>จ้างซ่อมรถบรรทุกขยะ ๘๓-๖๐๓๑ ขก</t>
  </si>
  <si>
    <t>จ้างเหมาเวทีเครื่องเสียงโครงการงานประเพณีลอยกระทง ปีงบประมาณ ๖๘</t>
  </si>
  <si>
    <t>จ้างเหมารถบัสโดยสารไม่ประจำทาง โครงการร่วมจัดกิจกรรมรำบรวงสรวงสิ่งศักดิ์สิทธิ์เทศกาลงานใหม ขอนแก่น</t>
  </si>
  <si>
    <t>ร้านออมเงิน
เสนอราคา 4,180</t>
  </si>
  <si>
    <t>ฉัตรพลการช่าง
เสนอราคา 8,490</t>
  </si>
  <si>
    <t>นายชูศักดิ์  รัตนขจรไชย
เสนอราคา 20,000</t>
  </si>
  <si>
    <t>ฉัตรพลการช่าง
เสนอราคา 10,300</t>
  </si>
  <si>
    <t>ฉัตรพลการช่าง
เสนอราคา 7,780</t>
  </si>
  <si>
    <t>หจก.วัฒนชัยทัวร์
เสนอราคา 36,000</t>
  </si>
  <si>
    <t>วันที่ 5 เดือน มกราคม พ.ศ. 2568</t>
  </si>
  <si>
    <t>จ้างทำป้ายประชาสัมพันธ์โครงการปรับปรุงแผนที่ภาษี</t>
  </si>
  <si>
    <t xml:space="preserve">จ้างซ่อมรถตักหน้าขุดหลัง JCB </t>
  </si>
  <si>
    <t>4/2568
ลว. 1 พ.ย.67</t>
  </si>
  <si>
    <t>5/2568
ลว. 6 พ.ย.67</t>
  </si>
  <si>
    <t>7/2568
ลว. 19 พ.ย.67</t>
  </si>
  <si>
    <t>6/2568
ลว. 11 พ.ย.67</t>
  </si>
  <si>
    <t>8/2568
ลว. 19 พ.ย.67</t>
  </si>
  <si>
    <t>9/2568
ลว. 27 พ.ย.67</t>
  </si>
  <si>
    <t>หจก.ทีพีซีปริ้นติ้ง
เสนอราคา 15,790</t>
  </si>
  <si>
    <t>หจก.เจ็ทพาร์ทเซ็นเตอร์แอนด์เซอวิส
เสนอราคา 70,727</t>
  </si>
  <si>
    <t>นายชูศักดิ์  รัตนขจรไชย
เสนอราคา 5,000</t>
  </si>
  <si>
    <t>ป.ปลา งานศิลป์
เสนอราคา 9,500</t>
  </si>
  <si>
    <t>10/2568
ลว. 18 ธ.ค.67</t>
  </si>
  <si>
    <t>11/2568
ลว. 18 ธ.ค.67</t>
  </si>
  <si>
    <t>12/2568
ลว. 18 ธ.ค.67</t>
  </si>
  <si>
    <t>15/2568
ลว. 27 ธ.ค.67</t>
  </si>
  <si>
    <t>14/2568
ลว. 18 .ค.67</t>
  </si>
  <si>
    <t>13/2568
ลว. 18 ธ.ค.67</t>
  </si>
  <si>
    <t>16/2568
ลว. 27 ธ.ค.67</t>
  </si>
  <si>
    <t>วันที่ 2 เดือน กุมภาพันธ์ พ.ศ. 2568</t>
  </si>
  <si>
    <t>จ้างซ่อมรถกระเช้าไฟฟ้า</t>
  </si>
  <si>
    <t>จ้างซ่อมรถยนต์ส่วนกลาง กต ๑๕๘๒  ขอนแก่น</t>
  </si>
  <si>
    <t>จ้างเมาเวทีร้อมเครื่องเสียง โครงการจัดงานวันเด็ก ๖๗</t>
  </si>
  <si>
    <t>จ้างซ่อมรถบรรทุกขยะ ๘๓-๖๐๓๑</t>
  </si>
  <si>
    <t>จ้างเหมารถบัสโดยสารโครงการพัฒนาศักยภาพและสุขภาพ อสม.</t>
  </si>
  <si>
    <t>จ้างซ่อมแซมคอมพิวเตอร์ หมายเลขครุภัณฑ์ ๔๑๖-๖๔-๐๐๖๖</t>
  </si>
  <si>
    <t>จ้างซ่อมรถไถฟาร์มแทรกเตอร์</t>
  </si>
  <si>
    <t>จ้างเหมาประกอบอาหารโครงการพัฒนาศักยภาพและสุขภาพ อสม.</t>
  </si>
  <si>
    <t>จ้างเหมารถบัสโดยสารโครงการพัฒนาศักยภาพผู้บริหาร สมาชิกสภาฯ</t>
  </si>
  <si>
    <t>ฉัตรพล การช่าง
เสนอราคา 12,310</t>
  </si>
  <si>
    <t>ฉัตรพล การช่าง
เสนอราคา 18,810</t>
  </si>
  <si>
    <t>นายชูศักดิ์  รัตนขจรไชย
เสนอราคา 12,000</t>
  </si>
  <si>
    <t>ฉัตรพล การช่าง
เสนอราคา 9,260</t>
  </si>
  <si>
    <t>หจก.ชินภักดี ทราเวล
เสนอราคา 99,000</t>
  </si>
  <si>
    <t>ร้านวชิราภรณ์ พานิชย์
เสนอราคา 14,000</t>
  </si>
  <si>
    <t>บ้านคอมพิวเตอร์
เสนอราคา 800</t>
  </si>
  <si>
    <t>ฉัตรพล การช่าง
เสนอราคา 24,960</t>
  </si>
  <si>
    <t>หจก. กระทิงทอง 2020
เสนอราคา 70,000</t>
  </si>
  <si>
    <t>17/2568
ลว. 6 ม.ค.68</t>
  </si>
  <si>
    <t>18/2568
ลว. 6 ม.ค.68</t>
  </si>
  <si>
    <t>19/2568
ลว. 9 ม.ค.68</t>
  </si>
  <si>
    <t>20/2568
ลว. 14 ม.ค.68</t>
  </si>
  <si>
    <t>21/2568
ลว. 16 ม.ค.68</t>
  </si>
  <si>
    <t>22/2568
ลว. 16 ม.ค.68</t>
  </si>
  <si>
    <t>23/2568
ลว. 16 ม.ค.68</t>
  </si>
  <si>
    <t>24/2568
ลว. 20 ม.ค.2568</t>
  </si>
  <si>
    <t>25/2568
ลว. 31 ม.ค.68</t>
  </si>
  <si>
    <t>วันที่ 2 เดือน มีนาคม พ.ศ. 2568</t>
  </si>
  <si>
    <t xml:space="preserve">จ้างซ่อมแซมคอมพิวเตอร์ </t>
  </si>
  <si>
    <t>จ้างซ่อมรถบรรทุกน้ำ หมายเลขทะเบียน บษ ๕๙๙๓</t>
  </si>
  <si>
    <t>จ้างก่อสร้างโครงการก่อสร้างถนน คสล.สายบ้านขอนแก่นน้อย ม.๕</t>
  </si>
  <si>
    <t>จ้างก่อสร้างโครงการก่อสร้างถนน คสล. สายบ้านขอนแก่นน้อย ถึงวัดป่านาล้อม บ้านขอนแก่นน้อย ม.5</t>
  </si>
  <si>
    <t>จ้างก่อสร้างโครงการก่อสร้างถนน คสล. สายหลังสวนรักรีสอร์ต วัดป่าโนนเมือง บ้านหัวขัวม.๗</t>
  </si>
  <si>
    <t>จ้างก่อสร้างโครงการก่อสร้างถนน คสล.สายวัดนาล้อมห้วยลำพังชู บ้านหัวขัวหมู่ ๗</t>
  </si>
  <si>
    <t>หจก.ตั้งเจริญวัสดุก่อสร้าง
เสนอราคา 480,000</t>
  </si>
  <si>
    <t>หจก.ตั้งเจริญวัสดุก่อสร้าง
เสนอราคา 485,000</t>
  </si>
  <si>
    <t>บ้านคอม
เสนอราคา 800</t>
  </si>
  <si>
    <t>หจก.ตั้งเจริญวัสดุก่อสร้าง
เสนอราคา 234,000</t>
  </si>
  <si>
    <t>ร้านฉัตรพล การช่าง
เสนอราคา 3,500</t>
  </si>
  <si>
    <t>หจก.ตั้งเจริญวัสดุก่อสร้าง
เสนอราคา 219,000</t>
  </si>
  <si>
    <t>26/2568
ลว. 18 ก.พ.68</t>
  </si>
  <si>
    <t>27/2568
ลว. 19 ก.ค.68</t>
  </si>
  <si>
    <t>28/2568
ลว. 19 ก.พ.68</t>
  </si>
  <si>
    <t>29/2568
ลว. 20 ก.พ.68</t>
  </si>
  <si>
    <t>30/2568
ลว. 20 ก.พ.68</t>
  </si>
  <si>
    <t>31/2568
ลว. 21 ก.พ.68</t>
  </si>
  <si>
    <t>วันที่ 1 เดือน เมษายน พ.ศ. 2568</t>
  </si>
  <si>
    <t>จ้างเหมาซ่อมแซมเครื่องสำรองไฟ 416-60-0048</t>
  </si>
  <si>
    <t>จ้างเหมาซ่อมแซมเครื่องปรับอากาศ 2 เครื่อง กองคลัง</t>
  </si>
  <si>
    <t>จ้างเหมาซ่อมแซมเครื่องปรับอากาศ 2 เครื่อง กองช่าง</t>
  </si>
  <si>
    <t>จ้างเหมาประกอบอาหารกลางวันและเครื่องดื่มโครงการเทศบาลเคลื่อนที่พบประชาชน</t>
  </si>
  <si>
    <t>นางท้องม้วน  เทือกนา
เสนอราคา 25,600</t>
  </si>
  <si>
    <t>บ.แอดไวซ์บ้านไผ่
เสนอราคา 1,500</t>
  </si>
  <si>
    <t>ร้านธนเดชแอร์
เสนอราคา 4,300</t>
  </si>
  <si>
    <t>ร้านเจ.เอช.เคเอ็นจิเนียริ่ง  
เสนอราคา 3,000</t>
  </si>
  <si>
    <t>บ้านคอมพิวเตอร์
เสนอราคา 2,500</t>
  </si>
  <si>
    <t>32/2568
ลว. 4 มี.ค.68</t>
  </si>
  <si>
    <t>33/2568
ลว. 18 มี.ค.68</t>
  </si>
  <si>
    <t>34/2568
ลว. 20 มี.ค.68</t>
  </si>
  <si>
    <t>35/2568
ลว. 20 มี.ค.68</t>
  </si>
  <si>
    <t>36/2568
ลว. 31 มี.ค.68</t>
  </si>
  <si>
    <t>วันที่ 1 เดือน พฤษภาคม พ.ศ. 2568</t>
  </si>
  <si>
    <t xml:space="preserve">จ้างซ่อมรถบรรทุกน้ำ บษ 5993 ขก </t>
  </si>
  <si>
    <t>จ้างซ่อมชุดโบลเวอร์ดูดควันเตาเผาขยะ</t>
  </si>
  <si>
    <t>จ้างซ่อมรถยนต์บรรทุกขยะ 3คัน 83-6031,82-8188,86-5835</t>
  </si>
  <si>
    <t>จ้างซ่อมรถยนต์บรรทุกขยะ 86-5800</t>
  </si>
  <si>
    <t>จ้างเหมาตรายางเกี่ยวกับการเลือกตั้ง</t>
  </si>
  <si>
    <t>จ้างแต่งหน้าทำผมนางรำโครงการจัดงานประเพณีศิวะราตรีปูชนียาลัย</t>
  </si>
  <si>
    <t xml:space="preserve">จ้างเหมาเครื่องเสียงในขบวนแห่โครงการจัดงานประเพณีศิวะราตรีปูชนียาลัย </t>
  </si>
  <si>
    <t>จ้างเหมาทำขบวนแห่เทิดพระเกียรติโครงการจัดงานประเพณีศิวะราตรีปูชนียาลัย</t>
  </si>
  <si>
    <t>จ้างเหมาเครื่องเสียงโครงการประเพณีวันสงกรานต์</t>
  </si>
  <si>
    <t>จ้างทำป้ายไวนิลการป้องกันและลดอุบัติเหตุทางถนนช่วงเทศกาลสงกรานต์68</t>
  </si>
  <si>
    <t>จ้างเหมารถรับ-ส่ง โครงการผู้เชี่ยวชาญชีวิตประจำวันที่ 20 มี.ค.68</t>
  </si>
  <si>
    <t>จ้างเหมารถรับ-ส่ง โครงการผู้เชี่ยวชาญชีวิตประจำวันที่ 10  เม.ย.68</t>
  </si>
  <si>
    <t>จ้างป้ายไวนิลการเลือกตั้ง</t>
  </si>
  <si>
    <t>จ้างเหมารถรับ-ส่ง โครงการผู้เชี่ยวชาญชีวิตประจำวันที่ 23  เม.ย.68</t>
  </si>
  <si>
    <t>จ้างเหมารถเครื่องเสียงโครงการจัดการเลือกตั้งสมาชิกสภาท้องถิ่น</t>
  </si>
  <si>
    <t>จ้างก่อสร้างโครงการปรับปรุงระบบจำหน่ายน้ำปะปาบาดาล บ้านเปือยน้อย หมู่2</t>
  </si>
  <si>
    <t>ฉัตรพลการช่าง
เสนอราคา 6,430</t>
  </si>
  <si>
    <t>นายหยู  สาออน
เสนอราคา 37,000</t>
  </si>
  <si>
    <t>หจก.เจ็กพาร์ทเซ็นเตอร์
เสนอราคา 28,890</t>
  </si>
  <si>
    <t>ร้านฉัตรพล การช่าง
เสนอราคา 24,890</t>
  </si>
  <si>
    <t>ร้านนพพล ยางยนต์
เสนอราคา 2,650</t>
  </si>
  <si>
    <t>ร้านฉัตรพล การช่าง
เสนอราคา 3,600</t>
  </si>
  <si>
    <t>ร้านนันทศิลป์
เสนอราคา 1,600</t>
  </si>
  <si>
    <t>นางจิตตา มาตรนอก
เสนอราคา 5,000</t>
  </si>
  <si>
    <t>นายชูศักดิ์ รัตนขจรไชย
เสนอราคา 5,000</t>
  </si>
  <si>
    <t>นางกนกอร มีวงษ์วิทยา
เสนอราคา 3,000</t>
  </si>
  <si>
    <t>หจก.ณภัทรคอนกรีตเรคชั่น2025
เสนอราคา 200,000</t>
  </si>
  <si>
    <t>นายชูศักดิ์ รัตนขจรไชย
เสนอราคา 7,000</t>
  </si>
  <si>
    <t>ร้านป.ปลางานศิลป์
เสนอราคา 9,500</t>
  </si>
  <si>
    <t>นายชัญภรณ์ กิมิพันธ์
เสนอราคา 1,000</t>
  </si>
  <si>
    <t>ร้านคัตเตอร์อิ้งเจ็ก
เสนอราคา 6,490</t>
  </si>
  <si>
    <t>37/2568
ลว. 1 เม.ย.68</t>
  </si>
  <si>
    <t>38/2568
ลว. 1 เม.ย.68</t>
  </si>
  <si>
    <t>39/2568
ลว. 1 เม.ย.68</t>
  </si>
  <si>
    <t>40/2568
ลว. 11 เม.ย.68</t>
  </si>
  <si>
    <t>41/2568
ลว. 11 เม.ย.68</t>
  </si>
  <si>
    <t>43/2568
ลว. 25 เม.ย.68</t>
  </si>
  <si>
    <t>43/2568
ลว. 11 เม.ย.68</t>
  </si>
  <si>
    <t>44/2568
ลว. 11 เม.ย.68</t>
  </si>
  <si>
    <t>45/2568
ลว. 3 เม.ย.68</t>
  </si>
  <si>
    <t>46/2568
ลว. 4 เม.ย.68</t>
  </si>
  <si>
    <t>42/2568
ลว. 1 เม.ย.68</t>
  </si>
  <si>
    <t>47/2568
ลว. 10 เม.ย.68</t>
  </si>
  <si>
    <t>48/2568
ลว. 10 เม.ย.68</t>
  </si>
  <si>
    <t>49/2568
ลว. 22 เม.ย.68</t>
  </si>
  <si>
    <t>50/2568
ลว. 22 เม.ย.68</t>
  </si>
  <si>
    <t>51/2568
23 เม.ย.68</t>
  </si>
  <si>
    <t>52/2568
ลว. 23 เม.ย.68</t>
  </si>
  <si>
    <t>53/2568
24 เม.ย.68</t>
  </si>
  <si>
    <t>วันที่ 1 เดือน มิถุนายน พ.ศ. 2568</t>
  </si>
  <si>
    <t>จ้างเหมาบริการ ขุด-ตักตีนตะขาบปรับปรุงบ่อขยะ</t>
  </si>
  <si>
    <t>จ้างเหมาประกอบอาหารโครงการเลือกตั้ง</t>
  </si>
  <si>
    <t>จ้างซ่อมรถบรรทุกน้ำ บษ 5993 ขก ,82-7479 ขก</t>
  </si>
  <si>
    <t>จ้างซ่อมรถบรรทุกขยะ 82-8188</t>
  </si>
  <si>
    <t>จ้างซ่อมรถจักรยานยนต์ คธค 263</t>
  </si>
  <si>
    <t>จ้างซ่อมคอมพิวเตอร์ หมายเลข 416-54-0039</t>
  </si>
  <si>
    <t>จ้างเหมาเวทีพร้อมเครื่องเสียง โครงการงานประเพณีบุญบั้งไฟ</t>
  </si>
  <si>
    <t>จ้างเหมารถรับ-ส่ง นักเรียนโรงเรียนศูนย์พัฒนาเด็กเล็ก</t>
  </si>
  <si>
    <t>จ้างเหมารถรับ-ส่ง โครงการผู้เชี่ยวชาญชีวิต</t>
  </si>
  <si>
    <t>จ้างซ่อมคอมพิวเตอร์ หมายเลข 416-62-0061</t>
  </si>
  <si>
    <t>จ้างเหมาประกอบอาหารและอาหารว่างพร้อมน้ำดื่ม  โครงการงานเลือกตั้ง</t>
  </si>
  <si>
    <t>จ้างเหมาจัดทำขบวนแห่บั้งไฟบานวังหินม.2,7 โครงการจัดงานประเพณีบุญเดือนหก (บุญบั้งไฟ)</t>
  </si>
  <si>
    <t>วชิราภรณ์พานิชย์
เสนอราคา 22,500</t>
  </si>
  <si>
    <t>ร้านนิววัสดุก่อสร้าง
เสนอราคา 78,600</t>
  </si>
  <si>
    <t>ร้านทองม้วนพาณิชย์
เสนอราคา 12,000</t>
  </si>
  <si>
    <t>ร้านนพพลยางยนต์
เสนอราคา 1,550</t>
  </si>
  <si>
    <t>ฉัตรพล การช่าง
เสนอราคา 26,840</t>
  </si>
  <si>
    <t>ร้านช่างเนี๊ยบ
เสนอราคา 2,150</t>
  </si>
  <si>
    <t>บ้านคอมพิวเตอร์
เสนอราคา 3,000</t>
  </si>
  <si>
    <t>นางจิตตา  มาตรนอก
เสนอราคา 34,000</t>
  </si>
  <si>
    <t>นายกรกต แทนเตย์
เสนอราคา 18,000</t>
  </si>
  <si>
    <t>บ.แอดไวซ์บ้านไผ่
เสนอราคา 2,800</t>
  </si>
  <si>
    <t>ฉัตรพล การช่าง
เสนอราคา 24,120</t>
  </si>
  <si>
    <t>54/2568
ลว. 1 พ.ค.68</t>
  </si>
  <si>
    <t>55/2568
ลว. 1 พ.ค.68</t>
  </si>
  <si>
    <t>56/2568
ลว. 9 พ.ค.68</t>
  </si>
  <si>
    <t>57/2568
ลว. 13 พ.ค.68</t>
  </si>
  <si>
    <t>58/2568
ลว. 21 พ.ค.68</t>
  </si>
  <si>
    <t>59/2568
ลว. 26 พ.ค.68</t>
  </si>
  <si>
    <t>60/2568
ลว. 26 พ.ค.68</t>
  </si>
  <si>
    <t>61/2568
ลว. 26 พ.ค.68</t>
  </si>
  <si>
    <t>62/2568
ลว. 29 พ.ค.68</t>
  </si>
  <si>
    <t>63/2568
ลว. 29 พ.ค.68</t>
  </si>
  <si>
    <t>64/2568
ลว. 29 พ.ค.68</t>
  </si>
  <si>
    <t>65/2568
ลว. 28 พ.ค.68</t>
  </si>
  <si>
    <t>66/2568
ลว. 29 พ.ค.68</t>
  </si>
  <si>
    <t>วันที่ 1 เดือน กรกฏาคม พ.ศ. 2568</t>
  </si>
  <si>
    <t xml:space="preserve">จ้างซ่อมรถบรรทุกขยะ 86-5835 </t>
  </si>
  <si>
    <t>จ้างเหมารถขุดดักตีนตะขาบขุดฝังกลบขยะ</t>
  </si>
  <si>
    <t>จ้างต่ออายุเว็บไซต์เทศบาล</t>
  </si>
  <si>
    <t>จ้างซ่อมรถยนต์บรรทุกขยะ ๘๒-๘๑๘๘</t>
  </si>
  <si>
    <t>จ้างมหรสพรำวงย้อนยุค โครงการจัดงานประเพณีบุญเดือนหก</t>
  </si>
  <si>
    <t>จ้างซ่อมแซมคอมพิวเตอร์หมายเลขครุภัณฑ์๔๑๖-๖๑๐-๐๕๗</t>
  </si>
  <si>
    <t>จ้างซ่อมแซมรถบรรทุกขยะ ๘๓-๖๐๓๑</t>
  </si>
  <si>
    <t>จ้างก่อสร้างถนน คสล สายข้างวัดสิงห์ทองถึงหัวฝายหมู่๓</t>
  </si>
  <si>
    <t>จ้างเหมารถตู้โดยสารปรับอากาศ</t>
  </si>
  <si>
    <t>จ้างซ่อมเครื่องปรับอากาศศูนย์วัดสายทอง</t>
  </si>
  <si>
    <t>จัดจ้างวัสดุสำนักงาน(ตรายาง)</t>
  </si>
  <si>
    <t>จ้างทำขบวนแห่บุญบั้งไฟ โครงการจัดงานประเพณีบุญเดือนหก   บ้านวังหิน หมู่๗</t>
  </si>
  <si>
    <t>ร้านธีรภัทรพานิชย์
เสนอราคา 298,800</t>
  </si>
  <si>
    <t>ฉัตรพล การช่าง
เสนอราคา 32,730</t>
  </si>
  <si>
    <t>ร้านนิว วัสดุก่อสร้าง
เสนอราคา 100,00</t>
  </si>
  <si>
    <t>ขอนแก่นเว็บดอดคอม
เสนอราคา 5,900</t>
  </si>
  <si>
    <t>ฉัตรพล การช่าง
เสนอราคา 3,910</t>
  </si>
  <si>
    <t>จ้างซ่อมรถยนต์หมายเลขครุภัณฑ์ ๐๐๑-๔๗-๐๐๒ ทะเบียน  กต ๑๕๘๒ ขก</t>
  </si>
  <si>
    <t>ฉัตรพล การช่าง
เสนอราคา 8,710</t>
  </si>
  <si>
    <t>นางบุญมี  แก้วอาษา
เสนอราคา 17,000</t>
  </si>
  <si>
    <t>นางจิตตา  มาตรนอก
เสนอราคา 17,000</t>
  </si>
  <si>
    <t>นายกรกต  แทนเตย์
เสนอราคา 10,000</t>
  </si>
  <si>
    <t>บริษัทแอดไวซ์  บ้านไผ่
เสนอราคา 500</t>
  </si>
  <si>
    <t>ฉัตรพล การช่าง
เสนอราคา 13,510</t>
  </si>
  <si>
    <t>ร้านโชควิริยะ
เสนอราคา 271,000</t>
  </si>
  <si>
    <t>นายอรุณ  จ้อยสอดดง
เสนอราคา 13,500</t>
  </si>
  <si>
    <t>เจ.เอช.เค.เอ็นจิเนียริ่ง
เสนอราคา 5,000</t>
  </si>
  <si>
    <t>นันทศิลป์
เสนอราคา 430</t>
  </si>
  <si>
    <t>67/2568
ลว. 1 มิ.ย.68</t>
  </si>
  <si>
    <t>72/2567
ลว. 20 มิ.ย.68</t>
  </si>
  <si>
    <t>วันที่ 3 เดือน สิงหาคม พ.ศ. 2568</t>
  </si>
  <si>
    <t>จ้างซ่อมรถยนต์บรรทุกขยะทะเบียน 81-8188</t>
  </si>
  <si>
    <t>จ้างเหมาเครื่องเสียงในขบวนแห่โครงการแห่เทียนพรรษา</t>
  </si>
  <si>
    <t>จ้างซ่อมรถตักหน้าขุดหลัง</t>
  </si>
  <si>
    <t>จ้างต่ออายุเว็ปไซด์เทศบาล</t>
  </si>
  <si>
    <t>จ้างซ่อมเตาเผาขยะเทศบาลตำบลเปือยน้อย</t>
  </si>
  <si>
    <t>จ้างซ่อมเครื่องตัดหญ้า411-63-0017</t>
  </si>
  <si>
    <t>จ้างเวทีพร้อมเครื่องเสียงกิจรรม เดิน-วิ่ง ในโครงการวันเฉลิมพระชนมพรรษาฯ</t>
  </si>
  <si>
    <t>โครงการจ้างขยายถนน คสล หน้า รร.ไตรคามประชาพัฒนา บ้านดอนนาโน ม.6 ต.เปือยน้อย</t>
  </si>
  <si>
    <t>โครงการจ้างขยายถนน คสล หน้าวัดป่านาล้อมถึงบ้านขอนแก่นน้อย บ้านหัวขัว ม.7 ต.เปือยน้อย</t>
  </si>
  <si>
    <t>โครงการจ้างขยายถนน คสล สายทางเข้าศูนย์เรียนรู้เกษตร บ้านเปือยน้อยหมู่2 ต.เปือยน้อย</t>
  </si>
  <si>
    <t>โครงการจ้างขยายถนน คสล รูปตัวยูต่อบ้านนายคำผง แก่นพรม บ้านขอนแก่นน้อย</t>
  </si>
  <si>
    <t>ฉัตรพล การช่าง
เสนอราคา 8,558</t>
  </si>
  <si>
    <t>นายชูศักดิ์  รัตนขารไชย
เสนอราคา 3,500</t>
  </si>
  <si>
    <t>ร้านอัมเบลล่าช็อป
เสนอราคา 1,500</t>
  </si>
  <si>
    <t>บริษัทบิ้กบีโชลูชั่นจำกัด
เสนอราคา 6,955</t>
  </si>
  <si>
    <t>นายชูศักดิ์  รัตนขารไชย
เสนอราคา 8,000</t>
  </si>
  <si>
    <t>นายหยู สาออน
เสนอราคา 45,000</t>
  </si>
  <si>
    <t>หจก.ณภัทร คอนสตักชั่น 2025
เสนอราคา 125,900</t>
  </si>
  <si>
    <t>นางปภาดา  พิมมี
เสนอราคา 1,400</t>
  </si>
  <si>
    <t>หจก.ณภัทร คอนสตักชั่น 2025
เสนอราคา 134,000</t>
  </si>
  <si>
    <t>หจก.ณภัทร คอนสตักชั่น 2025
เสนอราคา 60,000</t>
  </si>
  <si>
    <t>ร้านดลดาโนนศิลา
เสนอราคา 217,000</t>
  </si>
  <si>
    <t>74/2568
ลว. 2 ก.ค.68</t>
  </si>
  <si>
    <t>75/2568
ลว. 3 ก.ค.68</t>
  </si>
  <si>
    <t>76/2568
ลว. 14 ก.ค.68</t>
  </si>
  <si>
    <t>77/2568
ลว. 17 ก.ค.68</t>
  </si>
  <si>
    <t>วันที่ 1 เดือน กันยายน พ.ศ. 2568</t>
  </si>
  <si>
    <t>จ้างตัดแว่นตา(วัดสายตา)</t>
  </si>
  <si>
    <t>จ้างซ่อมรถยนต์บรรทุก ๘๓-๕๙๘๘</t>
  </si>
  <si>
    <t>จ้างซ่อมเครื่องปรับอากาศ ๔๒๐-๕๑-๐๐๔,๔๒๐-๖๒-๐๐๒๕</t>
  </si>
  <si>
    <t>จัดจ้างซ่อมเครื่องคอมพิวเตอร์๔๑๖-๖๔-๐๐๗๐,๔๑๖-๖๒-๐๐๖๑</t>
  </si>
  <si>
    <t>จ้างซ่อมเครื่องคอมพิวเตอร์๔๑๖-๖๔-๐๐๖๙</t>
  </si>
  <si>
    <t>จ้างโครงการติดตั้งตาข่ายรอบบ่อขยะ</t>
  </si>
  <si>
    <t>จ้างเวทีและเครื่องเสียงโครงการส่งเสริมอีพโอทอป</t>
  </si>
  <si>
    <t>จ้างวัสดุสำนักงาน(ตรายาง)</t>
  </si>
  <si>
    <t>จัดจ้างซ่อมแซมเครื่องคอมพิวเตอร์โน้ตบุ๊กหมายเลขครุภัณฑ์ ๔๑๖-๖๔-๐๐๖๗</t>
  </si>
  <si>
    <t>จ้างเหมารถมินิบัสโครงการศึกษาดูงานคณะครูและ บุคลากรทางการศึกษา</t>
  </si>
  <si>
    <t>บ้านคอมพิวเตอร์
เสนอราคา 3,500</t>
  </si>
  <si>
    <t>ร้านแว่นตาเช็นเตอร์ออฟติด
เสนอราคา 35,000</t>
  </si>
  <si>
    <t>นายพณิชกิจ ภู่ถนนนอก
เสนอราคา 30,000</t>
  </si>
  <si>
    <t>ร้านอัมเบลล่าช็อป
เสนอราคา 25,000</t>
  </si>
  <si>
    <t>เจ.เอช.เค.เอ็นจิเนียริ่ง
เสนอราคา 6,000</t>
  </si>
  <si>
    <t>บ้านคอมพิวเตอร์
เสนอราคา 5,000</t>
  </si>
  <si>
    <t>ฉัตรพล การช่าง
เสนอราคา 3,530</t>
  </si>
  <si>
    <t>ฉัตรพล การช่าง
เสนอราคา 3,600</t>
  </si>
  <si>
    <t>หจก.ประนอมชัยคอนกรีต
เสนอราคา 499,000</t>
  </si>
  <si>
    <t>แอร์พอตชาวด์
เสนอราคา 17,500</t>
  </si>
  <si>
    <t>บ้านคอมพิวเตอร์
ราคาที่ตกลง 3,500</t>
  </si>
  <si>
    <t>นายชัญภรณ์ กิมิพันธ์
ราคาที่ตกลง 1,000</t>
  </si>
  <si>
    <t>ร้านแว่นตาเช็นเตอร์ออฟติด
ราคาที่ตกลง 35,000</t>
  </si>
  <si>
    <t>นายพณิชกิจ ภู่ถนนนอก
ราคาที่ตกลง 30,000</t>
  </si>
  <si>
    <t>ร้านอัมเบลล่าช็อป
ราคาที่ตกลง 25,000</t>
  </si>
  <si>
    <t>เจ.เอช.เค.เอ็นจิเนียริ่ง
ราคาที่ตกลง 6,000</t>
  </si>
  <si>
    <t>บ้านคอมพิวเตอร์
ราคาที่ตกลง 5,000</t>
  </si>
  <si>
    <t>ฉัตรพล การช่าง
ราคาที่ตกลง 3,600</t>
  </si>
  <si>
    <t>ฉัตรพล การช่าง
ราคาที่ตกลง 3,530</t>
  </si>
  <si>
    <t>บริษัทแอดไวซ์  บ้านไผ่
ราคาที่ตกลง 500</t>
  </si>
  <si>
    <t>หจก.ประนอมชัยคอนกรีต
ราคาที่ตกลง 499,000</t>
  </si>
  <si>
    <t>แอร์พอตชาวด์
ราคาที่ตกลง 17,500</t>
  </si>
  <si>
    <t>นายหยู สาออน
ราคาที่ตกลง 45,000</t>
  </si>
  <si>
    <t>หจก.ณภัทร คอนสตักชั่น 2025
ราคาที่ตกลง 125,900</t>
  </si>
  <si>
    <t>นางปภาดา  พิมมี
ราคาที่ตกลง 1,400</t>
  </si>
  <si>
    <t>หจก.ณภัทร คอนสตักชั่น 2025
ราคาที่ตกลง 134,000</t>
  </si>
  <si>
    <t>หจก.ณภัทร คอนสตักชั่น 2025
ราคาที่ตกลง 60,000</t>
  </si>
  <si>
    <t>ร้านดลดาโนนศิลา
ราคาที่ตกลง 217,000</t>
  </si>
  <si>
    <t>ฉัตรพล การช่าง
ราคาที่ตกลง 8,558</t>
  </si>
  <si>
    <t>นายชูศักดิ์  รัตนขารไชย
ราคาที่ตกลง 3,500</t>
  </si>
  <si>
    <t>ร้านอัมเบลล่าช็อป
ราคาที่ตกลง 1,500</t>
  </si>
  <si>
    <t>บริษัทบิ้กบีโชลูชั่นจำกัด
ราคาที่ตกลง 6,955</t>
  </si>
  <si>
    <t>นายชูศักดิ์  รัตนขารไชย
ราคาที่ตกลง 8,000</t>
  </si>
  <si>
    <t>ร้านธีรภัทรพานิชย์
ราคาที่ตกลง 298,800</t>
  </si>
  <si>
    <t>ฉัตรพล การช่าง
ราคาที่ตกลง 32,730</t>
  </si>
  <si>
    <t>ร้านนิว วัสดุก่อสร้าง
ราคาที่ตกลง 100,00</t>
  </si>
  <si>
    <t>ขอนแก่นเว็บดอดคอม
ราคาที่ตกลง 5,900</t>
  </si>
  <si>
    <t>ฉัตรพล การช่าง
ราคาที่ตกลง 3,910</t>
  </si>
  <si>
    <t>ฉัตรพล การช่าง
ราคาที่ตกลง 8,710</t>
  </si>
  <si>
    <t>นางบุญมี  แก้วอาษา
ราคาที่ตกลง 17,000</t>
  </si>
  <si>
    <t>นางจิตตา  มาตรนอก
ราคาที่ตกลง 17,000</t>
  </si>
  <si>
    <t>นายกรกต  แทนเตย์
ราคาที่ตกลง 10,000</t>
  </si>
  <si>
    <t>ฉัตรพล การช่าง
ราคาที่ตกลง 13,510</t>
  </si>
  <si>
    <t>ร้านโชควิริยะ
ราคาที่ตกลง 271,000</t>
  </si>
  <si>
    <t>นายอรุณ  จ้อยสอดดง
ราคาที่ตกลง 13,500</t>
  </si>
  <si>
    <t>เจ.เอช.เค.เอ็นจิเนียริ่ง
ราคาที่ตกลง 5,000</t>
  </si>
  <si>
    <t>นันทศิลป์
ราคาที่ตกลง 430</t>
  </si>
  <si>
    <t>วชิราภรณ์พานิชย์
ราคาที่ตกลง 22,500</t>
  </si>
  <si>
    <t>ร้านนิววัสดุก่อสร้าง
ราคาที่ตกลง 78,600</t>
  </si>
  <si>
    <t>ร้านทองม้วนพาณิชย์
ราคาที่ตกลง 12,000</t>
  </si>
  <si>
    <t>ร้านนพพลยางยนต์
ราคาที่ตกลง 1,550</t>
  </si>
  <si>
    <t>ฉัตรพล การช่าง
ราคาที่ตกลง 24,120</t>
  </si>
  <si>
    <t>ฉัตรพล การช่าง
ราคาที่ตกลง 26,840</t>
  </si>
  <si>
    <t>ร้านช่างเนี๊ยบ
ราคาที่ตกลง 2,150</t>
  </si>
  <si>
    <t>บ้านคอมพิวเตอร์
ราคาที่ตกลง 3,000</t>
  </si>
  <si>
    <t>นางจิตตา  มาตรนอก
ราคาที่ตกลง 34,000</t>
  </si>
  <si>
    <t>นายกรกต แทนเตย์
ราคาที่ตกลง 18,000</t>
  </si>
  <si>
    <t>บ.แอดไวซ์บ้านไผ่
ราคาที่ตกลง 2,800</t>
  </si>
  <si>
    <t>ฉัตรพลการช่าง
ราคาที่ตกลง 6,430</t>
  </si>
  <si>
    <t>นายหยู  สาออน
ราคาที่ตกลง 37,000</t>
  </si>
  <si>
    <t>หจก.เจ็กพาร์ทเซ็นเตอร์
ราคาที่ตกลง 28,890</t>
  </si>
  <si>
    <t>ร้านฉัตรพล การช่าง
ราคาที่ตกลง 24,890</t>
  </si>
  <si>
    <t>ร้านนพพล ยางยนต์
ราคาที่ตกลง 2,650</t>
  </si>
  <si>
    <t>ร้านฉัตรพล การช่าง
ราคาที่ตกลง 3,600</t>
  </si>
  <si>
    <t>ร้านนันทศิลป์
ราคาที่ตกลง 1,600</t>
  </si>
  <si>
    <t>นางจิตตา มาตรนอก
ราคาที่ตกลง 5,000</t>
  </si>
  <si>
    <t>นายชูศักดิ์ รัตนขจรไชย
ราคาที่ตกลง 5,000</t>
  </si>
  <si>
    <t>นางกนกอร มีวงษ์วิทยา
ราคาที่ตกลง 3,000</t>
  </si>
  <si>
    <t>หจก.ณภัทรคอนกรีตเรคชั่น2025
ราคาที่ตกลง 200,000</t>
  </si>
  <si>
    <t>นายชูศักดิ์ รัตนขจรไชย
ราคาที่ตกลง 7,000</t>
  </si>
  <si>
    <t>ร้านป.ปลางานศิลป์
ราคาที่ตกลง 9,500</t>
  </si>
  <si>
    <t>ร้านคัตเตอร์อิ้งเจ็ก
ราคาที่ตกลง 6,490</t>
  </si>
  <si>
    <t>นางท้องม้วน  เทือกนา
ราคาที่ตกลง 25,600</t>
  </si>
  <si>
    <t>บ.แอดไวซ์บ้านไผ่
ราคาที่ตกลง 1,500</t>
  </si>
  <si>
    <t>ร้านธนเดชแอร์
ราคาที่ตกลง 4,300</t>
  </si>
  <si>
    <t>ร้านเจ.เอช.เคเอ็นจิเนียริ่ง  
ราคาที่ตกลง 3,000</t>
  </si>
  <si>
    <t>บ้านคอมพิวเตอร์
ราคาที่ตกลง 2,500</t>
  </si>
  <si>
    <t>หจก.ตั้งเจริญวัสดุก่อสร้าง
ราคาที่ตกลง 480,000</t>
  </si>
  <si>
    <t>หจก.ตั้งเจริญวัสดุก่อสร้าง
ราคาที่ตกลง 485,000</t>
  </si>
  <si>
    <t>บ้านคอม
ราคาที่ตกลง 800</t>
  </si>
  <si>
    <t>หจก.ตั้งเจริญวัสดุก่อสร้าง
ราคาที่ตกลง 234,000</t>
  </si>
  <si>
    <t>ร้านฉัตรพล การช่าง
ราคาที่ตกลง 3,500</t>
  </si>
  <si>
    <t>หจก.ตั้งเจริญวัสดุก่อสร้าง
ราคาที่ตกลง 219,000</t>
  </si>
  <si>
    <t>ฉัตรพล การช่าง
ราคาที่ตกลง 12,310</t>
  </si>
  <si>
    <t>ฉัตรพล การช่าง
ราคาที่ตกลง 18,810</t>
  </si>
  <si>
    <t>นายชูศักดิ์  รัตนขจรไชย
ราคาที่ตกลง 12,000</t>
  </si>
  <si>
    <t>ฉัตรพล การช่าง
ราคาที่ตกลง 9,260</t>
  </si>
  <si>
    <t>หจก.ชินภักดี ทราเวล
ราคาที่ตกลง 99,000</t>
  </si>
  <si>
    <t>ร้านวชิราภรณ์ พานิชย์
ราคาที่ตกลง 14,000</t>
  </si>
  <si>
    <t>บ้านคอมพิวเตอร์
ราคาที่ตกลง 800</t>
  </si>
  <si>
    <t>ฉัตรพล การช่าง
ราคาที่ตกลง 24,960</t>
  </si>
  <si>
    <t>หจก. กระทิงทอง 2020
ราคาที่ตกลง 70,000</t>
  </si>
  <si>
    <t>หจก.ทีพีซีปริ้นติ้ง
ราคาที่ตกลง 15,790</t>
  </si>
  <si>
    <t>หจก.เจ็ทพาร์ทเซ็นเตอร์แอนด์เซอวิส
ราคาที่ตกลง 70,727</t>
  </si>
  <si>
    <t>นายชูศักดิ์  รัตนขจรไชย
ราคาที่ตกลง 5,000</t>
  </si>
  <si>
    <t>ป.ปลา งานศิลป์
ราคาที่ตกลง 9,500</t>
  </si>
  <si>
    <t>ร้านออมเงิน
ราคาที่ตกลง 4,180</t>
  </si>
  <si>
    <t>ฉัตรพลการช่าง
ราคาที่ตกลง 8,490</t>
  </si>
  <si>
    <t>นายชูศักดิ์  รัตนขจรไชย
ราคาที่ตกลง 20,000</t>
  </si>
  <si>
    <t>ฉัตรพลการช่าง
ราคาที่ตกลง 7,780</t>
  </si>
  <si>
    <t>ฉัตรพลการช่าง
ราคาที่ตกลง 10,300</t>
  </si>
  <si>
    <t>หจก.วัฒนชัยทัวร์
ราคาที่ตกลง 36,000</t>
  </si>
  <si>
    <t xml:space="preserve">นางรำไพ ณัฏฐนันท์
ราคาที่ตกลง 56,000  </t>
  </si>
  <si>
    <t>ฉัตรพล การช่าง
ราคาที่ตกลง 16,860</t>
  </si>
  <si>
    <t>หจก.เจ็ทพาร์ทเช็นเตอร์
ราคาที่ตกลง 83,615</t>
  </si>
  <si>
    <t>61/2568
ลว. 4 มิ.ย.68</t>
  </si>
  <si>
    <t>62/2568
ลว. 5 มิ.ย.68</t>
  </si>
  <si>
    <t>63/2568
ลว. 5 มิ.ย.68</t>
  </si>
  <si>
    <t>64/2568
ลว. 5 มิ..68</t>
  </si>
  <si>
    <t>66/2568
ลว. 10 มิ.ย.68</t>
  </si>
  <si>
    <t>67/2568
ลว. 13 มิ.ย.68</t>
  </si>
  <si>
    <t>68/2568
ลว. 14 มิ.ย.68</t>
  </si>
  <si>
    <t>69/2568
ลว. 20 มิ.ย.68</t>
  </si>
  <si>
    <t>70/2568
ลว. 20 มิ.ย.68</t>
  </si>
  <si>
    <t>71/2568
ลว. 20 มิ.ย.68</t>
  </si>
  <si>
    <t>73/2568
ลว. 20 มิ.ย.68</t>
  </si>
  <si>
    <t>74/2568
ลว. 24 มิ.ย.68</t>
  </si>
  <si>
    <t>75/2568
ลว. 25 มิ.ย.68</t>
  </si>
  <si>
    <t>76/2568
ลว. 26 มิ.ย.68</t>
  </si>
  <si>
    <t>77/2568
ลว. 28 มิ.ย.68</t>
  </si>
  <si>
    <t>81/2568
ลว. 24 มิ.ย.68</t>
  </si>
  <si>
    <t>78/2568
ลว. 22 ก.ค.68</t>
  </si>
  <si>
    <t>79/2568
ลว. 22 ก.ค.68</t>
  </si>
  <si>
    <t>80/2568
ลว. 24 ก.ค.68</t>
  </si>
  <si>
    <t>81/2568
ลว. 22 ก.ค.68</t>
  </si>
  <si>
    <t>82/2568
ลว. 24 ก.ค.68</t>
  </si>
  <si>
    <t>83/2568
ลว. 24 ก.ค.68</t>
  </si>
  <si>
    <t>84/2568
ลว. 23 ก.ค.68</t>
  </si>
  <si>
    <t>85/2568
ลว. 31 ก.ค.68</t>
  </si>
  <si>
    <t xml:space="preserve">93/2568
</t>
  </si>
  <si>
    <t>94/2568</t>
  </si>
  <si>
    <t>95/2568</t>
  </si>
  <si>
    <t>96/2568</t>
  </si>
  <si>
    <t>97/2568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</si>
  <si>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</si>
  <si>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</si>
  <si>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</si>
  <si>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</si>
  <si>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</si>
  <si>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</si>
  <si>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</si>
  <si>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</si>
  <si>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106/2568</t>
  </si>
  <si>
    <t>ร้านนันทศิลป์
เสนอราคา 2,350</t>
  </si>
  <si>
    <t>ร้านนันทศิลป์
ราคาที่ตกลง 2,350</t>
  </si>
  <si>
    <t>(ชื่อหน่วยงาน)    เทศบาลตำบลเปือยน้อย</t>
  </si>
  <si>
    <t xml:space="preserve">วันที่ 2  เดือน  ตุลาคม  พ.ศ. 2568 </t>
  </si>
  <si>
    <t>จ้างซ่อมหลังคาฝ้าเพดาน โรงเรียนอนุบาลทสบาลตำบลเปือยน้อย</t>
  </si>
  <si>
    <t>นายอรรณพ นามเสริฐ
เสนอราคา  67,100</t>
  </si>
  <si>
    <t>107/2568</t>
  </si>
  <si>
    <t>เกณฑ์ราคา</t>
  </si>
  <si>
    <t>จ้างซ่อมรถบรรทุกขยะ 83-6031</t>
  </si>
  <si>
    <t>ร้นฉัตรพลการช่าง
เสนอราคา  44,700</t>
  </si>
  <si>
    <t>108/2568</t>
  </si>
  <si>
    <t>จ้างเหมารถรับ - ส่ง ในโครงการผู้เชียวชาญชีวิต</t>
  </si>
  <si>
    <t>นายชัญภรณ์  กิมิพันธ์
เสนอราคา  1,000</t>
  </si>
  <si>
    <t>109/2568</t>
  </si>
  <si>
    <t>จ้างเหมารถยนต์โดยสารไม่ประจำทาง ในโครงการศึกษาดูงานในประเทศ</t>
  </si>
  <si>
    <t>ร้านชินภักดีทราเวล          64,000</t>
  </si>
  <si>
    <t>ร้านชินภักดีทราเวล            64,000</t>
  </si>
  <si>
    <t>110/2568</t>
  </si>
  <si>
    <t>111/2568</t>
  </si>
  <si>
    <t>จ้างเหมาซ่อมเครื่องปรับอากาศ</t>
  </si>
  <si>
    <t>ร้านเจ เอช  เค  เอ็นจิเนียริ่ง         6,000</t>
  </si>
  <si>
    <t>นายวสันต์  จันทร์ดาดวง        26,000</t>
  </si>
  <si>
    <t>112/2568</t>
  </si>
  <si>
    <t>จ้างซ่อมรถบรรทุกขยะ 86 - 5835</t>
  </si>
  <si>
    <t>ร้นฉัตรพลการช่าง
เสนอราคา  16,560</t>
  </si>
  <si>
    <t>ร้นฉัตรพลการช่าง
เสนอราคา  416,560</t>
  </si>
  <si>
    <t>113/2568</t>
  </si>
  <si>
    <t>จ้างเหมารถตู้โดยสาร   เดินทางไปสันติบาต เมืองทองธานี</t>
  </si>
  <si>
    <t>นายอรุณ จ้อยสอด          13,500</t>
  </si>
  <si>
    <t>นายอรุณ จ้อยสอด              13,500</t>
  </si>
  <si>
    <t>114/2568</t>
  </si>
  <si>
    <t>115/2568</t>
  </si>
  <si>
    <t>จ้างก่อสร้างประตู ศพด. โนนเหลื่อม</t>
  </si>
  <si>
    <t>นายหยู สาออน
เสนอราคา 57,000</t>
  </si>
  <si>
    <t>จ้างก่อสร้างประตู ศพด. วัดสายทอง</t>
  </si>
  <si>
    <t>ดาบตำรวจหนูเดช   พิมจ่อง
เสนอราคา60,000</t>
  </si>
  <si>
    <t>จ้างรถยนต์โดยสาร  โครงการผู้เชียวชาญชีวิต</t>
  </si>
  <si>
    <t>จ้างซ่อมแซมรถยนต์</t>
  </si>
  <si>
    <t>จ้างซ่อมเครื่องปรับอากาศ 420-62-0025</t>
  </si>
  <si>
    <t>ร้านเจ เอช เค เอ็นเนียริ่ง
เสนอราคา   5,500</t>
  </si>
  <si>
    <t>จ้างทำประตู โรงเรียนอนุบาล</t>
  </si>
  <si>
    <t>จ้างเหมาเครื่องเสียงโครงการงานประเพณีขึ้นปีใหม่68</t>
  </si>
  <si>
    <t>จ้างทำป้ายไวนิลประชาสัมพันธ์ลดอุบัติเหตุปีใหม่ 68</t>
  </si>
  <si>
    <t>รายงานสรุปผลการจัดซื้อจัดจ้างของ   เทศบาลตำบลเปือยน้อย</t>
  </si>
  <si>
    <t>จัดซื้อรถยนต์บรรทุกขยะ</t>
  </si>
  <si>
    <t>e-bidding</t>
  </si>
  <si>
    <t>บ.มาร์เตอร์ เทค วีควิปเมนท์ จำกัด  2,500,000</t>
  </si>
  <si>
    <t>E 1/2568
ลว. 26 ธ.ค.67</t>
  </si>
  <si>
    <t>จัดซื้อรถยนต์บรรทุกน้ำ</t>
  </si>
  <si>
    <t>บ.มาสเตอร์ เทค วีควิปเม้นท์ จำกัด
เสนอราคา 2,563,000</t>
  </si>
  <si>
    <t>E 2/2568
ลว. 7 ม.ค.68</t>
  </si>
  <si>
    <t>ก่อสร้างถนนคอนกรีตเสริมเหล็ก</t>
  </si>
  <si>
    <t>หจก. ดีเวลลอปเมนท์ 
เสนอราคา 854,000</t>
  </si>
  <si>
    <t>(9)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</si>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</sst>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2"/>
      <color theme="1"/>
      <name val="TH SarabunPSK"/>
      <family val="2"/>
    </font>
    <font>
      <b/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0" borderId="1" xfId="0" applyFont="1" applyBorder="1"/>
    <xf numFmtId="0" fontId="12" fillId="0" borderId="1" xfId="0" applyFont="1" applyBorder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vertical="top"/>
    </xf>
    <xf numFmtId="3" fontId="15" fillId="0" borderId="1" xfId="1" applyNumberFormat="1" applyFont="1" applyBorder="1" applyAlignment="1">
      <alignment vertical="top"/>
    </xf>
    <xf numFmtId="49" fontId="15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3" fontId="9" fillId="0" borderId="1" xfId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43" fontId="15" fillId="0" borderId="1" xfId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6" fillId="0" borderId="1" xfId="0" applyFont="1" applyBorder="1" applyAlignment="1">
      <alignment vertical="top"/>
    </xf>
    <xf numFmtId="3" fontId="6" fillId="0" borderId="0" xfId="0" applyNumberFormat="1" applyFont="1"/>
    <xf numFmtId="43" fontId="6" fillId="0" borderId="0" xfId="0" applyNumberFormat="1" applyFont="1"/>
    <xf numFmtId="43" fontId="12" fillId="0" borderId="1" xfId="0" applyNumberFormat="1" applyFont="1" applyBorder="1"/>
    <xf numFmtId="43" fontId="12" fillId="0" borderId="1" xfId="1" applyFont="1" applyBorder="1"/>
    <xf numFmtId="43" fontId="12" fillId="0" borderId="1" xfId="0" applyNumberFormat="1" applyFont="1" applyBorder="1" applyAlignment="1">
      <alignment horizontal="center"/>
    </xf>
    <xf numFmtId="0" fontId="15" fillId="0" borderId="4" xfId="0" quotePrefix="1" applyFont="1" applyBorder="1" applyAlignment="1">
      <alignment horizontal="center" vertical="top"/>
    </xf>
    <xf numFmtId="0" fontId="12" fillId="0" borderId="1" xfId="0" quotePrefix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90AA89-AF16-4D9A-B8C0-91DB05C5FD4F}"/>
            </a:ext>
          </a:extLst>
        </xdr:cNvPr>
        <xdr:cNvSpPr txBox="1"/>
      </xdr:nvSpPr>
      <xdr:spPr>
        <a:xfrm>
          <a:off x="76200" y="4048125"/>
          <a:ext cx="12592050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38D02B-B9D0-4003-9C1E-ED0B7A171BCA}"/>
            </a:ext>
          </a:extLst>
        </xdr:cNvPr>
        <xdr:cNvSpPr txBox="1"/>
      </xdr:nvSpPr>
      <xdr:spPr>
        <a:xfrm>
          <a:off x="85725" y="7543800"/>
          <a:ext cx="12582525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zoomScaleNormal="100" workbookViewId="0">
      <selection activeCell="P26" sqref="P26"/>
    </sheetView>
  </sheetViews>
  <sheetFormatPr defaultRowHeight="13.2" x14ac:dyDescent="0.25"/>
  <cols>
    <col min="4" max="4" width="24" bestFit="1" customWidth="1"/>
    <col min="5" max="5" width="10.6640625" customWidth="1"/>
    <col min="6" max="6" width="16.6640625" bestFit="1" customWidth="1"/>
  </cols>
  <sheetData>
    <row r="1" spans="1:15" ht="33" x14ac:dyDescent="0.6">
      <c r="A1" s="70" t="s">
        <v>519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33" x14ac:dyDescent="0.6">
      <c r="A2" s="70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23.4" x14ac:dyDescent="0.45">
      <c r="A3" s="30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2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1" x14ac:dyDescent="0.4">
      <c r="A5" s="32"/>
      <c r="B5" s="32"/>
      <c r="C5" s="32"/>
      <c r="D5" s="31" t="s">
        <v>47</v>
      </c>
      <c r="E5" s="31" t="s">
        <v>48</v>
      </c>
      <c r="F5" s="31" t="s">
        <v>49</v>
      </c>
      <c r="G5" s="32"/>
      <c r="H5" s="32"/>
      <c r="I5" s="32"/>
      <c r="J5" s="32"/>
      <c r="K5" s="32"/>
      <c r="L5" s="32"/>
      <c r="M5" s="32"/>
      <c r="N5" s="32"/>
      <c r="O5" s="32"/>
    </row>
    <row r="6" spans="1:15" ht="23.4" x14ac:dyDescent="0.45">
      <c r="A6" s="32"/>
      <c r="B6" s="32"/>
      <c r="C6" s="32"/>
      <c r="D6" s="33" t="s">
        <v>50</v>
      </c>
      <c r="E6" s="34">
        <v>3</v>
      </c>
      <c r="F6" s="80">
        <v>5897000</v>
      </c>
      <c r="G6" s="32"/>
      <c r="H6" s="32"/>
      <c r="I6" s="32"/>
      <c r="J6" s="32"/>
      <c r="K6" s="32"/>
      <c r="L6" s="32"/>
      <c r="M6" s="32"/>
      <c r="N6" s="32"/>
      <c r="O6" s="32"/>
    </row>
    <row r="7" spans="1:15" ht="23.4" x14ac:dyDescent="0.45">
      <c r="A7" s="32"/>
      <c r="B7" s="32"/>
      <c r="C7" s="32"/>
      <c r="D7" s="33" t="s">
        <v>51</v>
      </c>
      <c r="E7" s="83" t="s">
        <v>530</v>
      </c>
      <c r="F7" s="83" t="s">
        <v>530</v>
      </c>
      <c r="G7" s="32"/>
      <c r="H7" s="32"/>
      <c r="I7" s="32"/>
      <c r="J7" s="32"/>
      <c r="K7" s="32"/>
      <c r="L7" s="32"/>
      <c r="M7" s="32"/>
      <c r="N7" s="32"/>
      <c r="O7" s="32"/>
    </row>
    <row r="8" spans="1:15" ht="23.4" x14ac:dyDescent="0.45">
      <c r="A8" s="32"/>
      <c r="B8" s="32"/>
      <c r="C8" s="32"/>
      <c r="D8" s="33" t="s">
        <v>52</v>
      </c>
      <c r="E8" s="34">
        <v>115</v>
      </c>
      <c r="F8" s="79">
        <f>'แบบ สขร. 1'!K205</f>
        <v>5228175.1500000004</v>
      </c>
      <c r="G8" s="32"/>
      <c r="H8" s="32"/>
      <c r="I8" s="32"/>
      <c r="J8" s="32"/>
      <c r="K8" s="32"/>
      <c r="L8" s="32"/>
      <c r="M8" s="32"/>
      <c r="N8" s="32"/>
      <c r="O8" s="32"/>
    </row>
    <row r="9" spans="1:15" ht="23.4" x14ac:dyDescent="0.45">
      <c r="A9" s="32"/>
      <c r="B9" s="32"/>
      <c r="C9" s="32"/>
      <c r="D9" s="33" t="s">
        <v>53</v>
      </c>
      <c r="E9" s="83" t="s">
        <v>530</v>
      </c>
      <c r="F9" s="83" t="s">
        <v>530</v>
      </c>
      <c r="G9" s="32"/>
      <c r="H9" s="32"/>
      <c r="I9" s="32"/>
      <c r="J9" s="32"/>
      <c r="K9" s="32"/>
      <c r="L9" s="32"/>
      <c r="M9" s="32"/>
      <c r="N9" s="32"/>
      <c r="O9" s="32"/>
    </row>
    <row r="10" spans="1:15" ht="23.4" x14ac:dyDescent="0.45">
      <c r="A10" s="32"/>
      <c r="B10" s="32"/>
      <c r="C10" s="32"/>
      <c r="D10" s="33" t="s">
        <v>54</v>
      </c>
      <c r="E10" s="83" t="s">
        <v>530</v>
      </c>
      <c r="F10" s="83" t="s">
        <v>530</v>
      </c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21" x14ac:dyDescent="0.4">
      <c r="A11" s="32"/>
      <c r="B11" s="32"/>
      <c r="C11" s="32"/>
      <c r="D11" s="31" t="s">
        <v>55</v>
      </c>
      <c r="E11" s="31">
        <v>118</v>
      </c>
      <c r="F11" s="81">
        <f>F8+F6</f>
        <v>11125175.15</v>
      </c>
      <c r="G11" s="32"/>
      <c r="H11" s="32"/>
      <c r="I11" s="32"/>
      <c r="J11" s="32"/>
      <c r="K11" s="32"/>
      <c r="L11" s="32"/>
      <c r="M11" s="32"/>
      <c r="N11" s="32"/>
      <c r="O11" s="32"/>
    </row>
    <row r="12" spans="1:15" ht="21" x14ac:dyDescent="0.4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23.4" x14ac:dyDescent="0.45">
      <c r="A13" s="30" t="s">
        <v>56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21" x14ac:dyDescent="0.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21" x14ac:dyDescent="0.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ht="21" x14ac:dyDescent="0.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21" x14ac:dyDescent="0.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1" x14ac:dyDescent="0.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ht="21" x14ac:dyDescent="0.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21" x14ac:dyDescent="0.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ht="21" x14ac:dyDescent="0.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 ht="21" x14ac:dyDescent="0.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21" x14ac:dyDescent="0.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21" x14ac:dyDescent="0.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</row>
    <row r="25" spans="1:15" ht="21" x14ac:dyDescent="0.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ht="23.4" x14ac:dyDescent="0.45">
      <c r="A26" s="30" t="s">
        <v>57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15" ht="21" x14ac:dyDescent="0.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21" x14ac:dyDescent="0.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ht="21" x14ac:dyDescent="0.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1" x14ac:dyDescent="0.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ht="21" x14ac:dyDescent="0.4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21" x14ac:dyDescent="0.4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 ht="21" x14ac:dyDescent="0.4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ht="21" x14ac:dyDescent="0.4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ht="21" x14ac:dyDescent="0.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5" ht="21" x14ac:dyDescent="0.4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5" ht="21" x14ac:dyDescent="0.4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21" x14ac:dyDescent="0.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21" x14ac:dyDescent="0.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K214"/>
  <sheetViews>
    <sheetView tabSelected="1" topLeftCell="A86" zoomScaleNormal="100" zoomScaleSheetLayoutView="100" workbookViewId="0">
      <selection activeCell="H187" sqref="H187"/>
    </sheetView>
  </sheetViews>
  <sheetFormatPr defaultColWidth="9.109375" defaultRowHeight="19.8" x14ac:dyDescent="0.4"/>
  <cols>
    <col min="1" max="1" width="7.33203125" style="41" customWidth="1"/>
    <col min="2" max="2" width="24.109375" style="29" customWidth="1"/>
    <col min="3" max="3" width="16.44140625" style="29" customWidth="1"/>
    <col min="4" max="4" width="15.6640625" style="42" customWidth="1"/>
    <col min="5" max="5" width="13.44140625" style="43" customWidth="1"/>
    <col min="6" max="6" width="22.109375" style="42" customWidth="1"/>
    <col min="7" max="7" width="23.5546875" style="42" customWidth="1"/>
    <col min="8" max="8" width="20.88671875" style="43" customWidth="1"/>
    <col min="9" max="9" width="20" style="35" customWidth="1"/>
    <col min="10" max="10" width="9.109375" style="35"/>
    <col min="11" max="11" width="13.5546875" style="35" customWidth="1"/>
    <col min="12" max="16384" width="9.109375" style="35"/>
  </cols>
  <sheetData>
    <row r="1" spans="1:11" x14ac:dyDescent="0.4">
      <c r="A1" s="69"/>
      <c r="B1" s="15"/>
      <c r="C1" s="15"/>
      <c r="D1" s="16"/>
      <c r="E1" s="69"/>
      <c r="F1" s="16"/>
      <c r="G1" s="16"/>
      <c r="H1" s="17"/>
      <c r="I1" s="12" t="s">
        <v>21</v>
      </c>
    </row>
    <row r="2" spans="1:11" x14ac:dyDescent="0.4">
      <c r="A2" s="71" t="s">
        <v>59</v>
      </c>
      <c r="B2" s="71"/>
      <c r="C2" s="71"/>
      <c r="D2" s="71"/>
      <c r="E2" s="71"/>
      <c r="F2" s="71"/>
      <c r="G2" s="71"/>
      <c r="H2" s="71"/>
      <c r="I2" s="71"/>
    </row>
    <row r="3" spans="1:11" x14ac:dyDescent="0.4">
      <c r="A3" s="71" t="s">
        <v>71</v>
      </c>
      <c r="B3" s="71"/>
      <c r="C3" s="71"/>
      <c r="D3" s="71"/>
      <c r="E3" s="71"/>
      <c r="F3" s="71"/>
      <c r="G3" s="71"/>
      <c r="H3" s="71"/>
      <c r="I3" s="71"/>
    </row>
    <row r="4" spans="1:11" x14ac:dyDescent="0.4">
      <c r="A4" s="72" t="s">
        <v>82</v>
      </c>
      <c r="B4" s="72"/>
      <c r="C4" s="72"/>
      <c r="D4" s="72"/>
      <c r="E4" s="72"/>
      <c r="F4" s="72"/>
      <c r="G4" s="72"/>
      <c r="H4" s="72"/>
      <c r="I4" s="72"/>
    </row>
    <row r="5" spans="1:11" x14ac:dyDescent="0.4">
      <c r="A5" s="18" t="s">
        <v>3</v>
      </c>
      <c r="B5" s="18" t="s">
        <v>7</v>
      </c>
      <c r="C5" s="18" t="s">
        <v>35</v>
      </c>
      <c r="D5" s="19" t="s">
        <v>12</v>
      </c>
      <c r="E5" s="18" t="s">
        <v>13</v>
      </c>
      <c r="F5" s="20" t="s">
        <v>34</v>
      </c>
      <c r="G5" s="20" t="s">
        <v>0</v>
      </c>
      <c r="H5" s="18" t="s">
        <v>1</v>
      </c>
      <c r="I5" s="23" t="s">
        <v>4</v>
      </c>
    </row>
    <row r="6" spans="1:11" x14ac:dyDescent="0.4">
      <c r="A6" s="21"/>
      <c r="B6" s="21"/>
      <c r="C6" s="21" t="s">
        <v>36</v>
      </c>
      <c r="D6" s="22" t="s">
        <v>11</v>
      </c>
      <c r="E6" s="21"/>
      <c r="F6" s="22" t="s">
        <v>33</v>
      </c>
      <c r="G6" s="22" t="s">
        <v>14</v>
      </c>
      <c r="H6" s="21" t="s">
        <v>2</v>
      </c>
      <c r="I6" s="24" t="s">
        <v>5</v>
      </c>
    </row>
    <row r="7" spans="1:11" x14ac:dyDescent="0.4">
      <c r="A7" s="44" t="s">
        <v>8</v>
      </c>
      <c r="B7" s="44" t="s">
        <v>9</v>
      </c>
      <c r="C7" s="45" t="s">
        <v>10</v>
      </c>
      <c r="D7" s="45" t="s">
        <v>15</v>
      </c>
      <c r="E7" s="45" t="s">
        <v>16</v>
      </c>
      <c r="F7" s="45" t="s">
        <v>17</v>
      </c>
      <c r="G7" s="45" t="s">
        <v>18</v>
      </c>
      <c r="H7" s="45" t="s">
        <v>19</v>
      </c>
      <c r="I7" s="44" t="s">
        <v>20</v>
      </c>
    </row>
    <row r="8" spans="1:11" ht="46.8" x14ac:dyDescent="0.4">
      <c r="A8" s="39">
        <v>1</v>
      </c>
      <c r="B8" s="62" t="s">
        <v>72</v>
      </c>
      <c r="C8" s="47">
        <v>56000</v>
      </c>
      <c r="D8" s="47">
        <v>56000</v>
      </c>
      <c r="E8" s="48" t="s">
        <v>70</v>
      </c>
      <c r="F8" s="49" t="s">
        <v>73</v>
      </c>
      <c r="G8" s="49" t="s">
        <v>435</v>
      </c>
      <c r="H8" s="60" t="s">
        <v>483</v>
      </c>
      <c r="I8" s="50" t="s">
        <v>78</v>
      </c>
    </row>
    <row r="9" spans="1:11" ht="31.2" x14ac:dyDescent="0.4">
      <c r="A9" s="39">
        <v>2</v>
      </c>
      <c r="B9" s="76" t="s">
        <v>74</v>
      </c>
      <c r="C9" s="53">
        <v>16860</v>
      </c>
      <c r="D9" s="53">
        <v>16860</v>
      </c>
      <c r="E9" s="54" t="s">
        <v>70</v>
      </c>
      <c r="F9" s="55" t="s">
        <v>76</v>
      </c>
      <c r="G9" s="55" t="s">
        <v>436</v>
      </c>
      <c r="H9" s="60" t="s">
        <v>483</v>
      </c>
      <c r="I9" s="50" t="s">
        <v>79</v>
      </c>
    </row>
    <row r="10" spans="1:11" ht="31.2" x14ac:dyDescent="0.4">
      <c r="A10" s="39">
        <v>3</v>
      </c>
      <c r="B10" s="76" t="s">
        <v>75</v>
      </c>
      <c r="C10" s="53">
        <v>83615.149999999994</v>
      </c>
      <c r="D10" s="53">
        <v>83615.149999999994</v>
      </c>
      <c r="E10" s="54" t="s">
        <v>70</v>
      </c>
      <c r="F10" s="55" t="s">
        <v>77</v>
      </c>
      <c r="G10" s="55" t="s">
        <v>437</v>
      </c>
      <c r="H10" s="60" t="s">
        <v>483</v>
      </c>
      <c r="I10" s="50" t="s">
        <v>80</v>
      </c>
      <c r="K10" s="77">
        <f>C10+C9+C8</f>
        <v>156475.15</v>
      </c>
    </row>
    <row r="12" spans="1:11" x14ac:dyDescent="0.4">
      <c r="A12" s="71" t="s">
        <v>60</v>
      </c>
      <c r="B12" s="71"/>
      <c r="C12" s="71"/>
      <c r="D12" s="71"/>
      <c r="E12" s="71"/>
      <c r="F12" s="71"/>
      <c r="G12" s="71"/>
      <c r="H12" s="71"/>
      <c r="I12" s="71"/>
    </row>
    <row r="13" spans="1:11" x14ac:dyDescent="0.4">
      <c r="A13" s="71" t="s">
        <v>71</v>
      </c>
      <c r="B13" s="71"/>
      <c r="C13" s="71"/>
      <c r="D13" s="71"/>
      <c r="E13" s="71"/>
      <c r="F13" s="71"/>
      <c r="G13" s="71"/>
      <c r="H13" s="71"/>
      <c r="I13" s="71"/>
    </row>
    <row r="14" spans="1:11" x14ac:dyDescent="0.4">
      <c r="A14" s="72" t="s">
        <v>81</v>
      </c>
      <c r="B14" s="72"/>
      <c r="C14" s="72"/>
      <c r="D14" s="72"/>
      <c r="E14" s="72"/>
      <c r="F14" s="72"/>
      <c r="G14" s="72"/>
      <c r="H14" s="72"/>
      <c r="I14" s="72"/>
    </row>
    <row r="15" spans="1:11" x14ac:dyDescent="0.4">
      <c r="A15" s="18" t="s">
        <v>3</v>
      </c>
      <c r="B15" s="18" t="s">
        <v>7</v>
      </c>
      <c r="C15" s="18" t="s">
        <v>35</v>
      </c>
      <c r="D15" s="19" t="s">
        <v>12</v>
      </c>
      <c r="E15" s="18" t="s">
        <v>13</v>
      </c>
      <c r="F15" s="20" t="s">
        <v>34</v>
      </c>
      <c r="G15" s="20" t="s">
        <v>0</v>
      </c>
      <c r="H15" s="18" t="s">
        <v>1</v>
      </c>
      <c r="I15" s="23" t="s">
        <v>4</v>
      </c>
    </row>
    <row r="16" spans="1:11" x14ac:dyDescent="0.4">
      <c r="A16" s="21"/>
      <c r="B16" s="21"/>
      <c r="C16" s="21" t="s">
        <v>36</v>
      </c>
      <c r="D16" s="22" t="s">
        <v>11</v>
      </c>
      <c r="E16" s="21"/>
      <c r="F16" s="22" t="s">
        <v>33</v>
      </c>
      <c r="G16" s="22" t="s">
        <v>14</v>
      </c>
      <c r="H16" s="21" t="s">
        <v>2</v>
      </c>
      <c r="I16" s="24" t="s">
        <v>5</v>
      </c>
    </row>
    <row r="17" spans="1:11" x14ac:dyDescent="0.4">
      <c r="A17" s="44" t="s">
        <v>8</v>
      </c>
      <c r="B17" s="44" t="s">
        <v>9</v>
      </c>
      <c r="C17" s="45" t="s">
        <v>10</v>
      </c>
      <c r="D17" s="45" t="s">
        <v>15</v>
      </c>
      <c r="E17" s="45" t="s">
        <v>16</v>
      </c>
      <c r="F17" s="45" t="s">
        <v>17</v>
      </c>
      <c r="G17" s="45" t="s">
        <v>18</v>
      </c>
      <c r="H17" s="82" t="s">
        <v>529</v>
      </c>
      <c r="I17" s="44" t="s">
        <v>20</v>
      </c>
    </row>
    <row r="18" spans="1:11" ht="31.2" x14ac:dyDescent="0.4">
      <c r="A18" s="39">
        <v>1</v>
      </c>
      <c r="B18" s="46" t="s">
        <v>83</v>
      </c>
      <c r="C18" s="47">
        <v>4180</v>
      </c>
      <c r="D18" s="47">
        <v>4180</v>
      </c>
      <c r="E18" s="48" t="s">
        <v>70</v>
      </c>
      <c r="F18" s="49" t="s">
        <v>89</v>
      </c>
      <c r="G18" s="49" t="s">
        <v>429</v>
      </c>
      <c r="H18" s="60" t="s">
        <v>483</v>
      </c>
      <c r="I18" s="50" t="s">
        <v>98</v>
      </c>
    </row>
    <row r="19" spans="1:11" ht="31.2" x14ac:dyDescent="0.4">
      <c r="A19" s="39">
        <v>2</v>
      </c>
      <c r="B19" s="46" t="s">
        <v>84</v>
      </c>
      <c r="C19" s="47">
        <v>8490</v>
      </c>
      <c r="D19" s="47">
        <v>8490</v>
      </c>
      <c r="E19" s="48" t="s">
        <v>70</v>
      </c>
      <c r="F19" s="51" t="s">
        <v>90</v>
      </c>
      <c r="G19" s="51" t="s">
        <v>430</v>
      </c>
      <c r="H19" s="60" t="s">
        <v>483</v>
      </c>
      <c r="I19" s="50" t="s">
        <v>99</v>
      </c>
    </row>
    <row r="20" spans="1:11" ht="46.8" x14ac:dyDescent="0.4">
      <c r="A20" s="39">
        <v>3</v>
      </c>
      <c r="B20" s="46" t="s">
        <v>87</v>
      </c>
      <c r="C20" s="47">
        <v>20000</v>
      </c>
      <c r="D20" s="47">
        <v>20000</v>
      </c>
      <c r="E20" s="48" t="s">
        <v>70</v>
      </c>
      <c r="F20" s="51" t="s">
        <v>91</v>
      </c>
      <c r="G20" s="51" t="s">
        <v>431</v>
      </c>
      <c r="H20" s="60" t="s">
        <v>483</v>
      </c>
      <c r="I20" s="50" t="s">
        <v>101</v>
      </c>
    </row>
    <row r="21" spans="1:11" ht="31.2" x14ac:dyDescent="0.4">
      <c r="A21" s="39">
        <v>4</v>
      </c>
      <c r="B21" s="46" t="s">
        <v>85</v>
      </c>
      <c r="C21" s="47">
        <v>7780</v>
      </c>
      <c r="D21" s="47">
        <v>7780</v>
      </c>
      <c r="E21" s="48" t="s">
        <v>70</v>
      </c>
      <c r="F21" s="51" t="s">
        <v>93</v>
      </c>
      <c r="G21" s="51" t="s">
        <v>432</v>
      </c>
      <c r="H21" s="60" t="s">
        <v>483</v>
      </c>
      <c r="I21" s="50" t="s">
        <v>100</v>
      </c>
    </row>
    <row r="22" spans="1:11" ht="31.2" x14ac:dyDescent="0.4">
      <c r="A22" s="39">
        <v>5</v>
      </c>
      <c r="B22" s="46" t="s">
        <v>86</v>
      </c>
      <c r="C22" s="47">
        <v>10300</v>
      </c>
      <c r="D22" s="47">
        <v>10300</v>
      </c>
      <c r="E22" s="48" t="s">
        <v>70</v>
      </c>
      <c r="F22" s="51" t="s">
        <v>92</v>
      </c>
      <c r="G22" s="51" t="s">
        <v>433</v>
      </c>
      <c r="H22" s="60" t="s">
        <v>483</v>
      </c>
      <c r="I22" s="50" t="s">
        <v>102</v>
      </c>
    </row>
    <row r="23" spans="1:11" ht="94.5" customHeight="1" x14ac:dyDescent="0.4">
      <c r="A23" s="39">
        <v>6</v>
      </c>
      <c r="B23" s="46" t="s">
        <v>88</v>
      </c>
      <c r="C23" s="47">
        <v>36000</v>
      </c>
      <c r="D23" s="47">
        <v>36000</v>
      </c>
      <c r="E23" s="48" t="s">
        <v>70</v>
      </c>
      <c r="F23" s="49" t="s">
        <v>94</v>
      </c>
      <c r="G23" s="49" t="s">
        <v>434</v>
      </c>
      <c r="H23" s="60" t="s">
        <v>483</v>
      </c>
      <c r="I23" s="50" t="s">
        <v>103</v>
      </c>
      <c r="K23" s="77">
        <f>C23+C22+C21+C20+C19+C18</f>
        <v>86750</v>
      </c>
    </row>
    <row r="25" spans="1:11" x14ac:dyDescent="0.4">
      <c r="A25" s="71" t="s">
        <v>61</v>
      </c>
      <c r="B25" s="71"/>
      <c r="C25" s="71"/>
      <c r="D25" s="71"/>
      <c r="E25" s="71"/>
      <c r="F25" s="71"/>
      <c r="G25" s="71"/>
      <c r="H25" s="71"/>
      <c r="I25" s="71"/>
    </row>
    <row r="26" spans="1:11" x14ac:dyDescent="0.4">
      <c r="A26" s="71" t="s">
        <v>71</v>
      </c>
      <c r="B26" s="71"/>
      <c r="C26" s="71"/>
      <c r="D26" s="71"/>
      <c r="E26" s="71"/>
      <c r="F26" s="71"/>
      <c r="G26" s="71"/>
      <c r="H26" s="71"/>
      <c r="I26" s="71"/>
    </row>
    <row r="27" spans="1:11" x14ac:dyDescent="0.4">
      <c r="A27" s="72" t="s">
        <v>95</v>
      </c>
      <c r="B27" s="72"/>
      <c r="C27" s="72"/>
      <c r="D27" s="72"/>
      <c r="E27" s="72"/>
      <c r="F27" s="72"/>
      <c r="G27" s="72"/>
      <c r="H27" s="72"/>
      <c r="I27" s="72"/>
    </row>
    <row r="28" spans="1:11" x14ac:dyDescent="0.4">
      <c r="A28" s="18" t="s">
        <v>3</v>
      </c>
      <c r="B28" s="18" t="s">
        <v>7</v>
      </c>
      <c r="C28" s="18" t="s">
        <v>35</v>
      </c>
      <c r="D28" s="19" t="s">
        <v>12</v>
      </c>
      <c r="E28" s="18" t="s">
        <v>13</v>
      </c>
      <c r="F28" s="20" t="s">
        <v>34</v>
      </c>
      <c r="G28" s="20" t="s">
        <v>0</v>
      </c>
      <c r="H28" s="18" t="s">
        <v>1</v>
      </c>
      <c r="I28" s="23" t="s">
        <v>4</v>
      </c>
    </row>
    <row r="29" spans="1:11" x14ac:dyDescent="0.4">
      <c r="A29" s="21"/>
      <c r="B29" s="21"/>
      <c r="C29" s="21" t="s">
        <v>36</v>
      </c>
      <c r="D29" s="22" t="s">
        <v>11</v>
      </c>
      <c r="E29" s="21"/>
      <c r="F29" s="22" t="s">
        <v>33</v>
      </c>
      <c r="G29" s="22" t="s">
        <v>14</v>
      </c>
      <c r="H29" s="21" t="s">
        <v>2</v>
      </c>
      <c r="I29" s="24" t="s">
        <v>5</v>
      </c>
    </row>
    <row r="30" spans="1:11" x14ac:dyDescent="0.4">
      <c r="A30" s="13" t="s">
        <v>8</v>
      </c>
      <c r="B30" s="13" t="s">
        <v>9</v>
      </c>
      <c r="C30" s="14" t="s">
        <v>10</v>
      </c>
      <c r="D30" s="14" t="s">
        <v>15</v>
      </c>
      <c r="E30" s="14" t="s">
        <v>16</v>
      </c>
      <c r="F30" s="14" t="s">
        <v>17</v>
      </c>
      <c r="G30" s="14" t="s">
        <v>18</v>
      </c>
      <c r="H30" s="14" t="s">
        <v>19</v>
      </c>
      <c r="I30" s="13" t="s">
        <v>20</v>
      </c>
    </row>
    <row r="31" spans="1:11" ht="31.2" x14ac:dyDescent="0.4">
      <c r="A31" s="39">
        <v>1</v>
      </c>
      <c r="B31" s="52" t="s">
        <v>96</v>
      </c>
      <c r="C31" s="53">
        <v>15790</v>
      </c>
      <c r="D31" s="53">
        <v>15790</v>
      </c>
      <c r="E31" s="54" t="s">
        <v>70</v>
      </c>
      <c r="F31" s="55" t="s">
        <v>104</v>
      </c>
      <c r="G31" s="55" t="s">
        <v>425</v>
      </c>
      <c r="H31" s="60" t="s">
        <v>483</v>
      </c>
      <c r="I31" s="58" t="s">
        <v>108</v>
      </c>
    </row>
    <row r="32" spans="1:11" ht="31.2" x14ac:dyDescent="0.4">
      <c r="A32" s="39">
        <v>2</v>
      </c>
      <c r="B32" s="52" t="s">
        <v>516</v>
      </c>
      <c r="C32" s="56">
        <v>57000</v>
      </c>
      <c r="D32" s="57">
        <v>57000</v>
      </c>
      <c r="E32" s="54" t="s">
        <v>70</v>
      </c>
      <c r="F32" s="55" t="s">
        <v>509</v>
      </c>
      <c r="G32" s="55" t="s">
        <v>509</v>
      </c>
      <c r="H32" s="60" t="s">
        <v>483</v>
      </c>
      <c r="I32" s="58" t="s">
        <v>109</v>
      </c>
    </row>
    <row r="33" spans="1:11" ht="46.8" x14ac:dyDescent="0.4">
      <c r="A33" s="39">
        <v>3</v>
      </c>
      <c r="B33" s="52" t="s">
        <v>97</v>
      </c>
      <c r="C33" s="53">
        <v>70727</v>
      </c>
      <c r="D33" s="53">
        <v>70727</v>
      </c>
      <c r="E33" s="54" t="s">
        <v>70</v>
      </c>
      <c r="F33" s="55" t="s">
        <v>105</v>
      </c>
      <c r="G33" s="55" t="s">
        <v>426</v>
      </c>
      <c r="H33" s="60" t="s">
        <v>483</v>
      </c>
      <c r="I33" s="58" t="s">
        <v>110</v>
      </c>
    </row>
    <row r="34" spans="1:11" ht="31.2" x14ac:dyDescent="0.4">
      <c r="A34" s="39">
        <v>4</v>
      </c>
      <c r="B34" s="52" t="s">
        <v>508</v>
      </c>
      <c r="C34" s="53">
        <v>57000</v>
      </c>
      <c r="D34" s="53">
        <v>57000</v>
      </c>
      <c r="E34" s="54" t="s">
        <v>70</v>
      </c>
      <c r="F34" s="55" t="s">
        <v>509</v>
      </c>
      <c r="G34" s="55" t="s">
        <v>509</v>
      </c>
      <c r="H34" s="60" t="s">
        <v>483</v>
      </c>
      <c r="I34" s="58" t="s">
        <v>113</v>
      </c>
    </row>
    <row r="35" spans="1:11" ht="31.2" x14ac:dyDescent="0.4">
      <c r="A35" s="39">
        <v>5</v>
      </c>
      <c r="B35" s="52" t="s">
        <v>510</v>
      </c>
      <c r="C35" s="53">
        <v>57000</v>
      </c>
      <c r="D35" s="53">
        <v>57000</v>
      </c>
      <c r="E35" s="54" t="s">
        <v>70</v>
      </c>
      <c r="F35" s="55" t="s">
        <v>509</v>
      </c>
      <c r="G35" s="55" t="s">
        <v>509</v>
      </c>
      <c r="H35" s="60" t="s">
        <v>483</v>
      </c>
      <c r="I35" s="58" t="s">
        <v>112</v>
      </c>
    </row>
    <row r="36" spans="1:11" ht="31.2" x14ac:dyDescent="0.4">
      <c r="A36" s="39">
        <v>6</v>
      </c>
      <c r="B36" s="52" t="s">
        <v>517</v>
      </c>
      <c r="C36" s="53">
        <v>5000</v>
      </c>
      <c r="D36" s="53">
        <v>5000</v>
      </c>
      <c r="E36" s="54" t="s">
        <v>70</v>
      </c>
      <c r="F36" s="55" t="s">
        <v>106</v>
      </c>
      <c r="G36" s="55" t="s">
        <v>427</v>
      </c>
      <c r="H36" s="60" t="s">
        <v>483</v>
      </c>
      <c r="I36" s="58" t="s">
        <v>111</v>
      </c>
    </row>
    <row r="37" spans="1:11" ht="31.2" x14ac:dyDescent="0.4">
      <c r="A37" s="39">
        <v>7</v>
      </c>
      <c r="B37" s="52" t="s">
        <v>518</v>
      </c>
      <c r="C37" s="53">
        <v>9500</v>
      </c>
      <c r="D37" s="53">
        <v>9500</v>
      </c>
      <c r="E37" s="54" t="s">
        <v>70</v>
      </c>
      <c r="F37" s="55" t="s">
        <v>107</v>
      </c>
      <c r="G37" s="55" t="s">
        <v>428</v>
      </c>
      <c r="H37" s="60" t="s">
        <v>483</v>
      </c>
      <c r="I37" s="58" t="s">
        <v>114</v>
      </c>
      <c r="K37" s="77">
        <f>C37+C36+C35+C34+C33+C32+C31</f>
        <v>272017</v>
      </c>
    </row>
    <row r="38" spans="1:11" ht="31.2" x14ac:dyDescent="0.4">
      <c r="A38" s="39">
        <v>8</v>
      </c>
      <c r="B38" s="52" t="s">
        <v>520</v>
      </c>
      <c r="C38" s="53">
        <v>2500000</v>
      </c>
      <c r="D38" s="53">
        <v>2500000</v>
      </c>
      <c r="E38" s="54" t="s">
        <v>521</v>
      </c>
      <c r="F38" s="55" t="s">
        <v>522</v>
      </c>
      <c r="G38" s="55" t="s">
        <v>522</v>
      </c>
      <c r="H38" s="60" t="s">
        <v>483</v>
      </c>
      <c r="I38" s="58" t="s">
        <v>523</v>
      </c>
      <c r="K38" s="77">
        <f>C38+C37+C36+C35+C34+C33+C32</f>
        <v>2756227</v>
      </c>
    </row>
    <row r="39" spans="1:11" x14ac:dyDescent="0.4">
      <c r="A39" s="71" t="s">
        <v>62</v>
      </c>
      <c r="B39" s="71"/>
      <c r="C39" s="71"/>
      <c r="D39" s="71"/>
      <c r="E39" s="71"/>
      <c r="F39" s="71"/>
      <c r="G39" s="71"/>
      <c r="H39" s="71"/>
      <c r="I39" s="71"/>
    </row>
    <row r="40" spans="1:11" x14ac:dyDescent="0.4">
      <c r="A40" s="71" t="s">
        <v>71</v>
      </c>
      <c r="B40" s="71"/>
      <c r="C40" s="71"/>
      <c r="D40" s="71"/>
      <c r="E40" s="71"/>
      <c r="F40" s="71"/>
      <c r="G40" s="71"/>
      <c r="H40" s="71"/>
      <c r="I40" s="71"/>
    </row>
    <row r="41" spans="1:11" x14ac:dyDescent="0.4">
      <c r="A41" s="72" t="s">
        <v>115</v>
      </c>
      <c r="B41" s="72"/>
      <c r="C41" s="72"/>
      <c r="D41" s="72"/>
      <c r="E41" s="72"/>
      <c r="F41" s="72"/>
      <c r="G41" s="72"/>
      <c r="H41" s="72"/>
      <c r="I41" s="72"/>
    </row>
    <row r="42" spans="1:11" x14ac:dyDescent="0.4">
      <c r="A42" s="18" t="s">
        <v>3</v>
      </c>
      <c r="B42" s="18" t="s">
        <v>7</v>
      </c>
      <c r="C42" s="18" t="s">
        <v>35</v>
      </c>
      <c r="D42" s="19" t="s">
        <v>12</v>
      </c>
      <c r="E42" s="18" t="s">
        <v>13</v>
      </c>
      <c r="F42" s="20" t="s">
        <v>34</v>
      </c>
      <c r="G42" s="20" t="s">
        <v>0</v>
      </c>
      <c r="H42" s="18" t="s">
        <v>1</v>
      </c>
      <c r="I42" s="23" t="s">
        <v>4</v>
      </c>
    </row>
    <row r="43" spans="1:11" x14ac:dyDescent="0.4">
      <c r="A43" s="21"/>
      <c r="B43" s="21"/>
      <c r="C43" s="21" t="s">
        <v>36</v>
      </c>
      <c r="D43" s="22" t="s">
        <v>11</v>
      </c>
      <c r="E43" s="21"/>
      <c r="F43" s="22" t="s">
        <v>33</v>
      </c>
      <c r="G43" s="22" t="s">
        <v>14</v>
      </c>
      <c r="H43" s="21" t="s">
        <v>2</v>
      </c>
      <c r="I43" s="24" t="s">
        <v>5</v>
      </c>
    </row>
    <row r="44" spans="1:11" x14ac:dyDescent="0.4">
      <c r="A44" s="13" t="s">
        <v>8</v>
      </c>
      <c r="B44" s="13" t="s">
        <v>9</v>
      </c>
      <c r="C44" s="14" t="s">
        <v>10</v>
      </c>
      <c r="D44" s="14" t="s">
        <v>15</v>
      </c>
      <c r="E44" s="14" t="s">
        <v>16</v>
      </c>
      <c r="F44" s="14" t="s">
        <v>17</v>
      </c>
      <c r="G44" s="14" t="s">
        <v>18</v>
      </c>
      <c r="H44" s="14" t="s">
        <v>19</v>
      </c>
      <c r="I44" s="13" t="s">
        <v>20</v>
      </c>
    </row>
    <row r="45" spans="1:11" ht="31.2" x14ac:dyDescent="0.4">
      <c r="A45" s="39">
        <v>1</v>
      </c>
      <c r="B45" s="59" t="s">
        <v>116</v>
      </c>
      <c r="C45" s="53">
        <v>12310</v>
      </c>
      <c r="D45" s="53">
        <v>12310</v>
      </c>
      <c r="E45" s="54" t="s">
        <v>70</v>
      </c>
      <c r="F45" s="55" t="s">
        <v>125</v>
      </c>
      <c r="G45" s="55" t="s">
        <v>416</v>
      </c>
      <c r="H45" s="60" t="s">
        <v>483</v>
      </c>
      <c r="I45" s="58" t="s">
        <v>134</v>
      </c>
    </row>
    <row r="46" spans="1:11" ht="31.2" x14ac:dyDescent="0.4">
      <c r="A46" s="39">
        <v>2</v>
      </c>
      <c r="B46" s="52" t="s">
        <v>117</v>
      </c>
      <c r="C46" s="53">
        <v>18810</v>
      </c>
      <c r="D46" s="53">
        <v>18810</v>
      </c>
      <c r="E46" s="54" t="s">
        <v>70</v>
      </c>
      <c r="F46" s="55" t="s">
        <v>126</v>
      </c>
      <c r="G46" s="55" t="s">
        <v>417</v>
      </c>
      <c r="H46" s="60" t="s">
        <v>483</v>
      </c>
      <c r="I46" s="58" t="s">
        <v>135</v>
      </c>
    </row>
    <row r="47" spans="1:11" ht="31.2" x14ac:dyDescent="0.4">
      <c r="A47" s="39">
        <v>3</v>
      </c>
      <c r="B47" s="52" t="s">
        <v>118</v>
      </c>
      <c r="C47" s="53">
        <v>12000</v>
      </c>
      <c r="D47" s="53">
        <v>12000</v>
      </c>
      <c r="E47" s="54" t="s">
        <v>70</v>
      </c>
      <c r="F47" s="55" t="s">
        <v>127</v>
      </c>
      <c r="G47" s="55" t="s">
        <v>418</v>
      </c>
      <c r="H47" s="60" t="s">
        <v>483</v>
      </c>
      <c r="I47" s="58" t="s">
        <v>136</v>
      </c>
    </row>
    <row r="48" spans="1:11" ht="31.2" x14ac:dyDescent="0.4">
      <c r="A48" s="39">
        <v>4</v>
      </c>
      <c r="B48" s="52" t="s">
        <v>119</v>
      </c>
      <c r="C48" s="53">
        <v>9260</v>
      </c>
      <c r="D48" s="53">
        <v>9260</v>
      </c>
      <c r="E48" s="54" t="s">
        <v>70</v>
      </c>
      <c r="F48" s="55" t="s">
        <v>128</v>
      </c>
      <c r="G48" s="55" t="s">
        <v>419</v>
      </c>
      <c r="H48" s="60" t="s">
        <v>483</v>
      </c>
      <c r="I48" s="58" t="s">
        <v>137</v>
      </c>
    </row>
    <row r="49" spans="1:11" ht="31.2" x14ac:dyDescent="0.4">
      <c r="A49" s="39">
        <v>5</v>
      </c>
      <c r="B49" s="52" t="s">
        <v>120</v>
      </c>
      <c r="C49" s="53">
        <v>99000</v>
      </c>
      <c r="D49" s="53">
        <v>99000</v>
      </c>
      <c r="E49" s="54" t="s">
        <v>70</v>
      </c>
      <c r="F49" s="55" t="s">
        <v>129</v>
      </c>
      <c r="G49" s="55" t="s">
        <v>420</v>
      </c>
      <c r="H49" s="60" t="s">
        <v>483</v>
      </c>
      <c r="I49" s="58" t="s">
        <v>138</v>
      </c>
    </row>
    <row r="50" spans="1:11" ht="31.2" x14ac:dyDescent="0.4">
      <c r="A50" s="39">
        <v>6</v>
      </c>
      <c r="B50" s="52" t="s">
        <v>123</v>
      </c>
      <c r="C50" s="53">
        <v>14000</v>
      </c>
      <c r="D50" s="53">
        <v>14000</v>
      </c>
      <c r="E50" s="54" t="s">
        <v>70</v>
      </c>
      <c r="F50" s="55" t="s">
        <v>130</v>
      </c>
      <c r="G50" s="55" t="s">
        <v>421</v>
      </c>
      <c r="H50" s="60" t="s">
        <v>483</v>
      </c>
      <c r="I50" s="58" t="s">
        <v>139</v>
      </c>
    </row>
    <row r="51" spans="1:11" ht="31.2" x14ac:dyDescent="0.4">
      <c r="A51" s="39">
        <v>7</v>
      </c>
      <c r="B51" s="61" t="s">
        <v>121</v>
      </c>
      <c r="C51" s="47">
        <v>800</v>
      </c>
      <c r="D51" s="47">
        <v>800</v>
      </c>
      <c r="E51" s="48" t="s">
        <v>70</v>
      </c>
      <c r="F51" s="49" t="s">
        <v>131</v>
      </c>
      <c r="G51" s="49" t="s">
        <v>422</v>
      </c>
      <c r="H51" s="60" t="s">
        <v>483</v>
      </c>
      <c r="I51" s="58" t="s">
        <v>140</v>
      </c>
    </row>
    <row r="52" spans="1:11" ht="31.2" x14ac:dyDescent="0.4">
      <c r="A52" s="39">
        <v>8</v>
      </c>
      <c r="B52" s="52" t="s">
        <v>122</v>
      </c>
      <c r="C52" s="53">
        <v>24960</v>
      </c>
      <c r="D52" s="53">
        <v>24960</v>
      </c>
      <c r="E52" s="54" t="s">
        <v>70</v>
      </c>
      <c r="F52" s="55" t="s">
        <v>132</v>
      </c>
      <c r="G52" s="55" t="s">
        <v>423</v>
      </c>
      <c r="H52" s="60" t="s">
        <v>483</v>
      </c>
      <c r="I52" s="58" t="s">
        <v>141</v>
      </c>
    </row>
    <row r="53" spans="1:11" ht="31.2" x14ac:dyDescent="0.4">
      <c r="A53" s="39">
        <v>9</v>
      </c>
      <c r="B53" s="52" t="s">
        <v>124</v>
      </c>
      <c r="C53" s="53">
        <v>70000</v>
      </c>
      <c r="D53" s="53">
        <v>70000</v>
      </c>
      <c r="E53" s="54" t="s">
        <v>70</v>
      </c>
      <c r="F53" s="55" t="s">
        <v>133</v>
      </c>
      <c r="G53" s="55" t="s">
        <v>424</v>
      </c>
      <c r="H53" s="60" t="s">
        <v>483</v>
      </c>
      <c r="I53" s="58" t="s">
        <v>142</v>
      </c>
      <c r="K53" s="77">
        <f>C53+C52+C51+C50+C49+C48+C47+C46+C45</f>
        <v>261140</v>
      </c>
    </row>
    <row r="54" spans="1:11" ht="46.8" x14ac:dyDescent="0.4">
      <c r="A54" s="39">
        <v>10</v>
      </c>
      <c r="B54" s="52" t="s">
        <v>524</v>
      </c>
      <c r="C54" s="53">
        <v>2563000</v>
      </c>
      <c r="D54" s="53">
        <v>2563000</v>
      </c>
      <c r="E54" s="54" t="s">
        <v>521</v>
      </c>
      <c r="F54" s="55" t="s">
        <v>525</v>
      </c>
      <c r="G54" s="55" t="s">
        <v>525</v>
      </c>
      <c r="H54" s="60" t="s">
        <v>483</v>
      </c>
      <c r="I54" s="58" t="s">
        <v>526</v>
      </c>
      <c r="K54" s="77"/>
    </row>
    <row r="55" spans="1:11" ht="31.2" x14ac:dyDescent="0.4">
      <c r="A55" s="39">
        <v>11</v>
      </c>
      <c r="B55" s="52" t="s">
        <v>527</v>
      </c>
      <c r="C55" s="53">
        <v>854000</v>
      </c>
      <c r="D55" s="53">
        <v>854000</v>
      </c>
      <c r="E55" s="54" t="s">
        <v>521</v>
      </c>
      <c r="F55" s="55" t="s">
        <v>528</v>
      </c>
      <c r="G55" s="55" t="s">
        <v>528</v>
      </c>
      <c r="H55" s="60" t="s">
        <v>483</v>
      </c>
      <c r="I55" s="58" t="s">
        <v>142</v>
      </c>
      <c r="K55" s="77"/>
    </row>
    <row r="56" spans="1:11" x14ac:dyDescent="0.4">
      <c r="A56" s="71" t="s">
        <v>71</v>
      </c>
      <c r="B56" s="71"/>
      <c r="C56" s="71"/>
      <c r="D56" s="71"/>
      <c r="E56" s="71"/>
      <c r="F56" s="71"/>
      <c r="G56" s="71"/>
      <c r="H56" s="71"/>
      <c r="I56" s="71"/>
    </row>
    <row r="57" spans="1:11" x14ac:dyDescent="0.4">
      <c r="A57" s="72" t="s">
        <v>143</v>
      </c>
      <c r="B57" s="72"/>
      <c r="C57" s="72"/>
      <c r="D57" s="72"/>
      <c r="E57" s="72"/>
      <c r="F57" s="72"/>
      <c r="G57" s="72"/>
      <c r="H57" s="72"/>
      <c r="I57" s="72"/>
    </row>
    <row r="58" spans="1:11" x14ac:dyDescent="0.4">
      <c r="A58" s="18" t="s">
        <v>3</v>
      </c>
      <c r="B58" s="18" t="s">
        <v>7</v>
      </c>
      <c r="C58" s="18" t="s">
        <v>35</v>
      </c>
      <c r="D58" s="19" t="s">
        <v>12</v>
      </c>
      <c r="E58" s="18" t="s">
        <v>13</v>
      </c>
      <c r="F58" s="20" t="s">
        <v>34</v>
      </c>
      <c r="G58" s="20" t="s">
        <v>0</v>
      </c>
      <c r="H58" s="18" t="s">
        <v>1</v>
      </c>
      <c r="I58" s="23" t="s">
        <v>4</v>
      </c>
    </row>
    <row r="59" spans="1:11" x14ac:dyDescent="0.4">
      <c r="A59" s="21"/>
      <c r="B59" s="21"/>
      <c r="C59" s="21" t="s">
        <v>36</v>
      </c>
      <c r="D59" s="22" t="s">
        <v>11</v>
      </c>
      <c r="E59" s="21"/>
      <c r="F59" s="22" t="s">
        <v>33</v>
      </c>
      <c r="G59" s="22" t="s">
        <v>14</v>
      </c>
      <c r="H59" s="21" t="s">
        <v>2</v>
      </c>
      <c r="I59" s="24" t="s">
        <v>5</v>
      </c>
    </row>
    <row r="60" spans="1:11" x14ac:dyDescent="0.4">
      <c r="A60" s="13" t="s">
        <v>8</v>
      </c>
      <c r="B60" s="13" t="s">
        <v>9</v>
      </c>
      <c r="C60" s="14" t="s">
        <v>10</v>
      </c>
      <c r="D60" s="14" t="s">
        <v>15</v>
      </c>
      <c r="E60" s="14" t="s">
        <v>16</v>
      </c>
      <c r="F60" s="14" t="s">
        <v>17</v>
      </c>
      <c r="G60" s="14" t="s">
        <v>18</v>
      </c>
      <c r="H60" s="14" t="s">
        <v>19</v>
      </c>
      <c r="I60" s="13" t="s">
        <v>20</v>
      </c>
    </row>
    <row r="61" spans="1:11" ht="46.8" x14ac:dyDescent="0.4">
      <c r="A61" s="39">
        <v>1</v>
      </c>
      <c r="B61" s="52" t="s">
        <v>147</v>
      </c>
      <c r="C61" s="53">
        <v>480000</v>
      </c>
      <c r="D61" s="53">
        <v>480000</v>
      </c>
      <c r="E61" s="54" t="s">
        <v>70</v>
      </c>
      <c r="F61" s="55" t="s">
        <v>150</v>
      </c>
      <c r="G61" s="55" t="s">
        <v>410</v>
      </c>
      <c r="H61" s="60" t="s">
        <v>483</v>
      </c>
      <c r="I61" s="58" t="s">
        <v>156</v>
      </c>
    </row>
    <row r="62" spans="1:11" ht="46.8" x14ac:dyDescent="0.4">
      <c r="A62" s="39">
        <v>2</v>
      </c>
      <c r="B62" s="52" t="s">
        <v>148</v>
      </c>
      <c r="C62" s="53">
        <v>485000</v>
      </c>
      <c r="D62" s="53">
        <v>485000</v>
      </c>
      <c r="E62" s="54" t="s">
        <v>70</v>
      </c>
      <c r="F62" s="55" t="s">
        <v>151</v>
      </c>
      <c r="G62" s="55" t="s">
        <v>411</v>
      </c>
      <c r="H62" s="60" t="s">
        <v>483</v>
      </c>
      <c r="I62" s="58" t="s">
        <v>157</v>
      </c>
    </row>
    <row r="63" spans="1:11" ht="31.2" x14ac:dyDescent="0.4">
      <c r="A63" s="39">
        <v>3</v>
      </c>
      <c r="B63" s="52" t="s">
        <v>144</v>
      </c>
      <c r="C63" s="53">
        <v>800</v>
      </c>
      <c r="D63" s="53">
        <v>800</v>
      </c>
      <c r="E63" s="54" t="s">
        <v>70</v>
      </c>
      <c r="F63" s="55" t="s">
        <v>152</v>
      </c>
      <c r="G63" s="55" t="s">
        <v>412</v>
      </c>
      <c r="H63" s="60" t="s">
        <v>483</v>
      </c>
      <c r="I63" s="58" t="s">
        <v>158</v>
      </c>
    </row>
    <row r="64" spans="1:11" ht="46.8" x14ac:dyDescent="0.4">
      <c r="A64" s="39">
        <v>4</v>
      </c>
      <c r="B64" s="52" t="s">
        <v>149</v>
      </c>
      <c r="C64" s="53">
        <v>234000</v>
      </c>
      <c r="D64" s="53">
        <v>234000</v>
      </c>
      <c r="E64" s="54" t="s">
        <v>70</v>
      </c>
      <c r="F64" s="55" t="s">
        <v>153</v>
      </c>
      <c r="G64" s="55" t="s">
        <v>413</v>
      </c>
      <c r="H64" s="60" t="s">
        <v>483</v>
      </c>
      <c r="I64" s="58" t="s">
        <v>159</v>
      </c>
    </row>
    <row r="65" spans="1:11" ht="31.2" x14ac:dyDescent="0.4">
      <c r="A65" s="39">
        <v>5</v>
      </c>
      <c r="B65" s="52" t="s">
        <v>145</v>
      </c>
      <c r="C65" s="53">
        <v>3500</v>
      </c>
      <c r="D65" s="53">
        <v>3500</v>
      </c>
      <c r="E65" s="54" t="s">
        <v>70</v>
      </c>
      <c r="F65" s="55" t="s">
        <v>154</v>
      </c>
      <c r="G65" s="55" t="s">
        <v>414</v>
      </c>
      <c r="H65" s="60" t="s">
        <v>483</v>
      </c>
      <c r="I65" s="58" t="s">
        <v>160</v>
      </c>
    </row>
    <row r="66" spans="1:11" ht="31.2" x14ac:dyDescent="0.4">
      <c r="A66" s="39">
        <v>6</v>
      </c>
      <c r="B66" s="52" t="s">
        <v>146</v>
      </c>
      <c r="C66" s="53">
        <v>219000</v>
      </c>
      <c r="D66" s="53">
        <v>219000</v>
      </c>
      <c r="E66" s="54" t="s">
        <v>70</v>
      </c>
      <c r="F66" s="55" t="s">
        <v>155</v>
      </c>
      <c r="G66" s="55" t="s">
        <v>415</v>
      </c>
      <c r="H66" s="60" t="s">
        <v>483</v>
      </c>
      <c r="I66" s="58" t="s">
        <v>161</v>
      </c>
      <c r="K66" s="77">
        <f>C66+C65+C64+C63+C62+C61</f>
        <v>1422300</v>
      </c>
    </row>
    <row r="68" spans="1:11" x14ac:dyDescent="0.4">
      <c r="A68" s="71" t="s">
        <v>63</v>
      </c>
      <c r="B68" s="71"/>
      <c r="C68" s="71"/>
      <c r="D68" s="71"/>
      <c r="E68" s="71"/>
      <c r="F68" s="71"/>
      <c r="G68" s="71"/>
      <c r="H68" s="71"/>
      <c r="I68" s="71"/>
    </row>
    <row r="69" spans="1:11" x14ac:dyDescent="0.4">
      <c r="A69" s="71" t="s">
        <v>71</v>
      </c>
      <c r="B69" s="71"/>
      <c r="C69" s="71"/>
      <c r="D69" s="71"/>
      <c r="E69" s="71"/>
      <c r="F69" s="71"/>
      <c r="G69" s="71"/>
      <c r="H69" s="71"/>
      <c r="I69" s="71"/>
    </row>
    <row r="70" spans="1:11" x14ac:dyDescent="0.4">
      <c r="A70" s="72" t="s">
        <v>162</v>
      </c>
      <c r="B70" s="72"/>
      <c r="C70" s="72"/>
      <c r="D70" s="72"/>
      <c r="E70" s="72"/>
      <c r="F70" s="72"/>
      <c r="G70" s="72"/>
      <c r="H70" s="72"/>
      <c r="I70" s="72"/>
    </row>
    <row r="71" spans="1:11" x14ac:dyDescent="0.4">
      <c r="A71" s="18" t="s">
        <v>3</v>
      </c>
      <c r="B71" s="18" t="s">
        <v>7</v>
      </c>
      <c r="C71" s="18" t="s">
        <v>35</v>
      </c>
      <c r="D71" s="19" t="s">
        <v>12</v>
      </c>
      <c r="E71" s="18" t="s">
        <v>13</v>
      </c>
      <c r="F71" s="20" t="s">
        <v>34</v>
      </c>
      <c r="G71" s="20" t="s">
        <v>0</v>
      </c>
      <c r="H71" s="18" t="s">
        <v>1</v>
      </c>
      <c r="I71" s="23" t="s">
        <v>4</v>
      </c>
    </row>
    <row r="72" spans="1:11" x14ac:dyDescent="0.4">
      <c r="A72" s="21"/>
      <c r="B72" s="21"/>
      <c r="C72" s="21" t="s">
        <v>36</v>
      </c>
      <c r="D72" s="22" t="s">
        <v>11</v>
      </c>
      <c r="E72" s="21"/>
      <c r="F72" s="22" t="s">
        <v>33</v>
      </c>
      <c r="G72" s="22" t="s">
        <v>14</v>
      </c>
      <c r="H72" s="21" t="s">
        <v>2</v>
      </c>
      <c r="I72" s="24" t="s">
        <v>5</v>
      </c>
    </row>
    <row r="73" spans="1:11" x14ac:dyDescent="0.4">
      <c r="A73" s="13" t="s">
        <v>8</v>
      </c>
      <c r="B73" s="13" t="s">
        <v>9</v>
      </c>
      <c r="C73" s="14" t="s">
        <v>10</v>
      </c>
      <c r="D73" s="14" t="s">
        <v>15</v>
      </c>
      <c r="E73" s="14" t="s">
        <v>16</v>
      </c>
      <c r="F73" s="14" t="s">
        <v>17</v>
      </c>
      <c r="G73" s="14" t="s">
        <v>18</v>
      </c>
      <c r="H73" s="14" t="s">
        <v>19</v>
      </c>
      <c r="I73" s="13" t="s">
        <v>20</v>
      </c>
    </row>
    <row r="74" spans="1:11" ht="46.8" x14ac:dyDescent="0.4">
      <c r="A74" s="39">
        <v>1</v>
      </c>
      <c r="B74" s="46" t="s">
        <v>166</v>
      </c>
      <c r="C74" s="47">
        <v>25600</v>
      </c>
      <c r="D74" s="47">
        <v>25600</v>
      </c>
      <c r="E74" s="48" t="s">
        <v>70</v>
      </c>
      <c r="F74" s="51" t="s">
        <v>167</v>
      </c>
      <c r="G74" s="51" t="s">
        <v>405</v>
      </c>
      <c r="H74" s="60" t="s">
        <v>483</v>
      </c>
      <c r="I74" s="50" t="s">
        <v>172</v>
      </c>
    </row>
    <row r="75" spans="1:11" ht="31.2" x14ac:dyDescent="0.4">
      <c r="A75" s="39">
        <v>2</v>
      </c>
      <c r="B75" s="46" t="s">
        <v>163</v>
      </c>
      <c r="C75" s="47">
        <v>1500</v>
      </c>
      <c r="D75" s="47">
        <v>1500</v>
      </c>
      <c r="E75" s="48" t="s">
        <v>70</v>
      </c>
      <c r="F75" s="49" t="s">
        <v>168</v>
      </c>
      <c r="G75" s="49" t="s">
        <v>406</v>
      </c>
      <c r="H75" s="60" t="s">
        <v>483</v>
      </c>
      <c r="I75" s="50" t="s">
        <v>173</v>
      </c>
    </row>
    <row r="76" spans="1:11" ht="31.2" x14ac:dyDescent="0.4">
      <c r="A76" s="39">
        <v>3</v>
      </c>
      <c r="B76" s="46" t="s">
        <v>164</v>
      </c>
      <c r="C76" s="47">
        <v>4300</v>
      </c>
      <c r="D76" s="47">
        <v>4300</v>
      </c>
      <c r="E76" s="48" t="s">
        <v>70</v>
      </c>
      <c r="F76" s="51" t="s">
        <v>169</v>
      </c>
      <c r="G76" s="51" t="s">
        <v>407</v>
      </c>
      <c r="H76" s="60" t="s">
        <v>483</v>
      </c>
      <c r="I76" s="50" t="s">
        <v>174</v>
      </c>
    </row>
    <row r="77" spans="1:11" ht="31.2" x14ac:dyDescent="0.4">
      <c r="A77" s="39">
        <v>4</v>
      </c>
      <c r="B77" s="46" t="s">
        <v>165</v>
      </c>
      <c r="C77" s="47">
        <v>3000</v>
      </c>
      <c r="D77" s="47">
        <v>3000</v>
      </c>
      <c r="E77" s="48" t="s">
        <v>70</v>
      </c>
      <c r="F77" s="51" t="s">
        <v>170</v>
      </c>
      <c r="G77" s="51" t="s">
        <v>408</v>
      </c>
      <c r="H77" s="60" t="s">
        <v>483</v>
      </c>
      <c r="I77" s="50" t="s">
        <v>175</v>
      </c>
    </row>
    <row r="78" spans="1:11" ht="31.2" x14ac:dyDescent="0.4">
      <c r="A78" s="39">
        <v>5</v>
      </c>
      <c r="B78" s="46" t="s">
        <v>144</v>
      </c>
      <c r="C78" s="47">
        <v>2500</v>
      </c>
      <c r="D78" s="47">
        <v>2500</v>
      </c>
      <c r="E78" s="48" t="s">
        <v>70</v>
      </c>
      <c r="F78" s="51" t="s">
        <v>171</v>
      </c>
      <c r="G78" s="51" t="s">
        <v>409</v>
      </c>
      <c r="H78" s="60" t="s">
        <v>483</v>
      </c>
      <c r="I78" s="50" t="s">
        <v>176</v>
      </c>
      <c r="K78" s="77">
        <f>C78+C77+C76+C75+C74</f>
        <v>36900</v>
      </c>
    </row>
    <row r="80" spans="1:11" x14ac:dyDescent="0.4">
      <c r="A80" s="71" t="s">
        <v>64</v>
      </c>
      <c r="B80" s="71"/>
      <c r="C80" s="71"/>
      <c r="D80" s="71"/>
      <c r="E80" s="71"/>
      <c r="F80" s="71"/>
      <c r="G80" s="71"/>
      <c r="H80" s="71"/>
      <c r="I80" s="71"/>
    </row>
    <row r="81" spans="1:9" x14ac:dyDescent="0.4">
      <c r="A81" s="71" t="s">
        <v>71</v>
      </c>
      <c r="B81" s="71"/>
      <c r="C81" s="71"/>
      <c r="D81" s="71"/>
      <c r="E81" s="71"/>
      <c r="F81" s="71"/>
      <c r="G81" s="71"/>
      <c r="H81" s="71"/>
      <c r="I81" s="71"/>
    </row>
    <row r="82" spans="1:9" x14ac:dyDescent="0.4">
      <c r="A82" s="72" t="s">
        <v>177</v>
      </c>
      <c r="B82" s="72"/>
      <c r="C82" s="72"/>
      <c r="D82" s="72"/>
      <c r="E82" s="72"/>
      <c r="F82" s="72"/>
      <c r="G82" s="72"/>
      <c r="H82" s="72"/>
      <c r="I82" s="72"/>
    </row>
    <row r="83" spans="1:9" x14ac:dyDescent="0.4">
      <c r="A83" s="18" t="s">
        <v>3</v>
      </c>
      <c r="B83" s="18" t="s">
        <v>7</v>
      </c>
      <c r="C83" s="18" t="s">
        <v>35</v>
      </c>
      <c r="D83" s="19" t="s">
        <v>12</v>
      </c>
      <c r="E83" s="18" t="s">
        <v>13</v>
      </c>
      <c r="F83" s="20" t="s">
        <v>34</v>
      </c>
      <c r="G83" s="20" t="s">
        <v>0</v>
      </c>
      <c r="H83" s="18" t="s">
        <v>1</v>
      </c>
      <c r="I83" s="23" t="s">
        <v>4</v>
      </c>
    </row>
    <row r="84" spans="1:9" x14ac:dyDescent="0.4">
      <c r="A84" s="21"/>
      <c r="B84" s="21"/>
      <c r="C84" s="21" t="s">
        <v>36</v>
      </c>
      <c r="D84" s="22" t="s">
        <v>11</v>
      </c>
      <c r="E84" s="21"/>
      <c r="F84" s="22" t="s">
        <v>33</v>
      </c>
      <c r="G84" s="22" t="s">
        <v>14</v>
      </c>
      <c r="H84" s="21" t="s">
        <v>2</v>
      </c>
      <c r="I84" s="24" t="s">
        <v>5</v>
      </c>
    </row>
    <row r="85" spans="1:9" x14ac:dyDescent="0.4">
      <c r="A85" s="13" t="s">
        <v>8</v>
      </c>
      <c r="B85" s="13" t="s">
        <v>9</v>
      </c>
      <c r="C85" s="14" t="s">
        <v>10</v>
      </c>
      <c r="D85" s="14" t="s">
        <v>15</v>
      </c>
      <c r="E85" s="14" t="s">
        <v>16</v>
      </c>
      <c r="F85" s="14" t="s">
        <v>17</v>
      </c>
      <c r="G85" s="14" t="s">
        <v>18</v>
      </c>
      <c r="H85" s="14" t="s">
        <v>19</v>
      </c>
      <c r="I85" s="13" t="s">
        <v>20</v>
      </c>
    </row>
    <row r="86" spans="1:9" ht="31.2" x14ac:dyDescent="0.4">
      <c r="A86" s="39">
        <v>1</v>
      </c>
      <c r="B86" s="62" t="s">
        <v>178</v>
      </c>
      <c r="C86" s="47">
        <v>6430</v>
      </c>
      <c r="D86" s="47">
        <v>6430</v>
      </c>
      <c r="E86" s="48" t="s">
        <v>70</v>
      </c>
      <c r="F86" s="49" t="s">
        <v>194</v>
      </c>
      <c r="G86" s="49" t="s">
        <v>391</v>
      </c>
      <c r="H86" s="60" t="s">
        <v>483</v>
      </c>
      <c r="I86" s="50" t="s">
        <v>209</v>
      </c>
    </row>
    <row r="87" spans="1:9" ht="31.2" x14ac:dyDescent="0.4">
      <c r="A87" s="39">
        <v>2</v>
      </c>
      <c r="B87" s="62" t="s">
        <v>179</v>
      </c>
      <c r="C87" s="47">
        <v>37000</v>
      </c>
      <c r="D87" s="47">
        <v>37000</v>
      </c>
      <c r="E87" s="48" t="s">
        <v>70</v>
      </c>
      <c r="F87" s="49" t="s">
        <v>195</v>
      </c>
      <c r="G87" s="49" t="s">
        <v>392</v>
      </c>
      <c r="H87" s="60" t="s">
        <v>483</v>
      </c>
      <c r="I87" s="50" t="s">
        <v>210</v>
      </c>
    </row>
    <row r="88" spans="1:9" ht="31.2" x14ac:dyDescent="0.4">
      <c r="A88" s="39">
        <v>3</v>
      </c>
      <c r="B88" s="46" t="s">
        <v>75</v>
      </c>
      <c r="C88" s="47">
        <v>28890</v>
      </c>
      <c r="D88" s="47">
        <v>28890</v>
      </c>
      <c r="E88" s="48" t="s">
        <v>70</v>
      </c>
      <c r="F88" s="49" t="s">
        <v>196</v>
      </c>
      <c r="G88" s="49" t="s">
        <v>393</v>
      </c>
      <c r="H88" s="60" t="s">
        <v>483</v>
      </c>
      <c r="I88" s="50" t="s">
        <v>211</v>
      </c>
    </row>
    <row r="89" spans="1:9" ht="31.2" x14ac:dyDescent="0.4">
      <c r="A89" s="39">
        <v>4</v>
      </c>
      <c r="B89" s="62" t="s">
        <v>180</v>
      </c>
      <c r="C89" s="47">
        <v>24840</v>
      </c>
      <c r="D89" s="47">
        <v>24840</v>
      </c>
      <c r="E89" s="48" t="s">
        <v>70</v>
      </c>
      <c r="F89" s="49" t="s">
        <v>197</v>
      </c>
      <c r="G89" s="49" t="s">
        <v>394</v>
      </c>
      <c r="H89" s="60" t="s">
        <v>483</v>
      </c>
      <c r="I89" s="50" t="s">
        <v>212</v>
      </c>
    </row>
    <row r="90" spans="1:9" ht="31.2" x14ac:dyDescent="0.4">
      <c r="A90" s="39">
        <v>5</v>
      </c>
      <c r="B90" s="46" t="s">
        <v>75</v>
      </c>
      <c r="C90" s="47">
        <v>2650</v>
      </c>
      <c r="D90" s="47">
        <v>2650</v>
      </c>
      <c r="E90" s="48" t="s">
        <v>70</v>
      </c>
      <c r="F90" s="49" t="s">
        <v>198</v>
      </c>
      <c r="G90" s="49" t="s">
        <v>395</v>
      </c>
      <c r="H90" s="60" t="s">
        <v>483</v>
      </c>
      <c r="I90" s="50" t="s">
        <v>213</v>
      </c>
    </row>
    <row r="91" spans="1:9" ht="31.2" x14ac:dyDescent="0.4">
      <c r="A91" s="39">
        <v>6</v>
      </c>
      <c r="B91" s="46" t="s">
        <v>181</v>
      </c>
      <c r="C91" s="47">
        <v>3600</v>
      </c>
      <c r="D91" s="47">
        <v>3600</v>
      </c>
      <c r="E91" s="48" t="s">
        <v>70</v>
      </c>
      <c r="F91" s="49" t="s">
        <v>199</v>
      </c>
      <c r="G91" s="49" t="s">
        <v>396</v>
      </c>
      <c r="H91" s="60" t="s">
        <v>483</v>
      </c>
      <c r="I91" s="50" t="s">
        <v>219</v>
      </c>
    </row>
    <row r="92" spans="1:9" ht="31.2" x14ac:dyDescent="0.4">
      <c r="A92" s="39">
        <v>7</v>
      </c>
      <c r="B92" s="46" t="s">
        <v>182</v>
      </c>
      <c r="C92" s="47">
        <v>1600</v>
      </c>
      <c r="D92" s="47">
        <v>1600</v>
      </c>
      <c r="E92" s="48" t="s">
        <v>70</v>
      </c>
      <c r="F92" s="49" t="s">
        <v>200</v>
      </c>
      <c r="G92" s="49" t="s">
        <v>397</v>
      </c>
      <c r="H92" s="60" t="s">
        <v>483</v>
      </c>
      <c r="I92" s="50" t="s">
        <v>214</v>
      </c>
    </row>
    <row r="93" spans="1:9" ht="31.2" x14ac:dyDescent="0.4">
      <c r="A93" s="39">
        <v>8</v>
      </c>
      <c r="B93" s="46" t="s">
        <v>183</v>
      </c>
      <c r="C93" s="47">
        <v>5000</v>
      </c>
      <c r="D93" s="47">
        <v>5000</v>
      </c>
      <c r="E93" s="48" t="s">
        <v>70</v>
      </c>
      <c r="F93" s="49" t="s">
        <v>201</v>
      </c>
      <c r="G93" s="49" t="s">
        <v>398</v>
      </c>
      <c r="H93" s="60" t="s">
        <v>483</v>
      </c>
      <c r="I93" s="50" t="s">
        <v>215</v>
      </c>
    </row>
    <row r="94" spans="1:9" ht="46.8" x14ac:dyDescent="0.4">
      <c r="A94" s="39">
        <v>9</v>
      </c>
      <c r="B94" s="46" t="s">
        <v>184</v>
      </c>
      <c r="C94" s="47">
        <v>5000</v>
      </c>
      <c r="D94" s="47">
        <v>5000</v>
      </c>
      <c r="E94" s="48" t="s">
        <v>70</v>
      </c>
      <c r="F94" s="49" t="s">
        <v>202</v>
      </c>
      <c r="G94" s="49" t="s">
        <v>399</v>
      </c>
      <c r="H94" s="60" t="s">
        <v>483</v>
      </c>
      <c r="I94" s="50" t="s">
        <v>216</v>
      </c>
    </row>
    <row r="95" spans="1:9" ht="46.8" x14ac:dyDescent="0.4">
      <c r="A95" s="39">
        <v>10</v>
      </c>
      <c r="B95" s="46" t="s">
        <v>185</v>
      </c>
      <c r="C95" s="47">
        <v>3000</v>
      </c>
      <c r="D95" s="47">
        <v>3000</v>
      </c>
      <c r="E95" s="48" t="s">
        <v>70</v>
      </c>
      <c r="F95" s="49" t="s">
        <v>203</v>
      </c>
      <c r="G95" s="49" t="s">
        <v>400</v>
      </c>
      <c r="H95" s="60" t="s">
        <v>483</v>
      </c>
      <c r="I95" s="50" t="s">
        <v>217</v>
      </c>
    </row>
    <row r="96" spans="1:9" ht="46.8" x14ac:dyDescent="0.4">
      <c r="A96" s="39">
        <v>11</v>
      </c>
      <c r="B96" s="46" t="s">
        <v>193</v>
      </c>
      <c r="C96" s="47">
        <v>200000</v>
      </c>
      <c r="D96" s="47">
        <v>200000</v>
      </c>
      <c r="E96" s="48" t="s">
        <v>70</v>
      </c>
      <c r="F96" s="51" t="s">
        <v>204</v>
      </c>
      <c r="G96" s="51" t="s">
        <v>401</v>
      </c>
      <c r="H96" s="60" t="s">
        <v>483</v>
      </c>
      <c r="I96" s="50" t="s">
        <v>218</v>
      </c>
    </row>
    <row r="97" spans="1:11" ht="31.2" x14ac:dyDescent="0.4">
      <c r="A97" s="39">
        <v>12</v>
      </c>
      <c r="B97" s="46" t="s">
        <v>186</v>
      </c>
      <c r="C97" s="47">
        <v>7000</v>
      </c>
      <c r="D97" s="47">
        <v>7000</v>
      </c>
      <c r="E97" s="48" t="s">
        <v>70</v>
      </c>
      <c r="F97" s="49" t="s">
        <v>205</v>
      </c>
      <c r="G97" s="49" t="s">
        <v>402</v>
      </c>
      <c r="H97" s="60" t="s">
        <v>483</v>
      </c>
      <c r="I97" s="50" t="s">
        <v>220</v>
      </c>
    </row>
    <row r="98" spans="1:11" ht="46.8" x14ac:dyDescent="0.4">
      <c r="A98" s="39">
        <v>13</v>
      </c>
      <c r="B98" s="46" t="s">
        <v>187</v>
      </c>
      <c r="C98" s="47">
        <v>9500</v>
      </c>
      <c r="D98" s="47">
        <v>9500</v>
      </c>
      <c r="E98" s="48" t="s">
        <v>70</v>
      </c>
      <c r="F98" s="51" t="s">
        <v>206</v>
      </c>
      <c r="G98" s="51" t="s">
        <v>403</v>
      </c>
      <c r="H98" s="60" t="s">
        <v>483</v>
      </c>
      <c r="I98" s="50" t="s">
        <v>221</v>
      </c>
    </row>
    <row r="99" spans="1:11" ht="46.8" x14ac:dyDescent="0.4">
      <c r="A99" s="39">
        <v>14</v>
      </c>
      <c r="B99" s="46" t="s">
        <v>188</v>
      </c>
      <c r="C99" s="47">
        <v>1000</v>
      </c>
      <c r="D99" s="47">
        <v>1000</v>
      </c>
      <c r="E99" s="48" t="s">
        <v>70</v>
      </c>
      <c r="F99" s="51" t="s">
        <v>207</v>
      </c>
      <c r="G99" s="51" t="s">
        <v>344</v>
      </c>
      <c r="H99" s="60" t="s">
        <v>483</v>
      </c>
      <c r="I99" s="50" t="s">
        <v>222</v>
      </c>
    </row>
    <row r="100" spans="1:11" ht="46.8" x14ac:dyDescent="0.4">
      <c r="A100" s="39">
        <v>15</v>
      </c>
      <c r="B100" s="46" t="s">
        <v>189</v>
      </c>
      <c r="C100" s="47">
        <v>1000</v>
      </c>
      <c r="D100" s="47">
        <v>1000</v>
      </c>
      <c r="E100" s="48" t="s">
        <v>70</v>
      </c>
      <c r="F100" s="51" t="s">
        <v>207</v>
      </c>
      <c r="G100" s="51" t="s">
        <v>344</v>
      </c>
      <c r="H100" s="60" t="s">
        <v>483</v>
      </c>
      <c r="I100" s="50" t="s">
        <v>223</v>
      </c>
    </row>
    <row r="101" spans="1:11" ht="31.2" x14ac:dyDescent="0.4">
      <c r="A101" s="39">
        <v>16</v>
      </c>
      <c r="B101" s="46" t="s">
        <v>190</v>
      </c>
      <c r="C101" s="47">
        <v>6490</v>
      </c>
      <c r="D101" s="47">
        <v>6490</v>
      </c>
      <c r="E101" s="48" t="s">
        <v>70</v>
      </c>
      <c r="F101" s="51" t="s">
        <v>208</v>
      </c>
      <c r="G101" s="51" t="s">
        <v>404</v>
      </c>
      <c r="H101" s="60" t="s">
        <v>483</v>
      </c>
      <c r="I101" s="50" t="s">
        <v>224</v>
      </c>
    </row>
    <row r="102" spans="1:11" ht="46.8" x14ac:dyDescent="0.4">
      <c r="A102" s="39">
        <v>17</v>
      </c>
      <c r="B102" s="46" t="s">
        <v>191</v>
      </c>
      <c r="C102" s="47">
        <v>1000</v>
      </c>
      <c r="D102" s="47">
        <v>1000</v>
      </c>
      <c r="E102" s="48" t="s">
        <v>70</v>
      </c>
      <c r="F102" s="51" t="s">
        <v>207</v>
      </c>
      <c r="G102" s="51" t="s">
        <v>344</v>
      </c>
      <c r="H102" s="60" t="s">
        <v>483</v>
      </c>
      <c r="I102" s="50" t="s">
        <v>225</v>
      </c>
    </row>
    <row r="103" spans="1:11" ht="31.2" x14ac:dyDescent="0.4">
      <c r="A103" s="39">
        <v>18</v>
      </c>
      <c r="B103" s="46" t="s">
        <v>192</v>
      </c>
      <c r="C103" s="47">
        <v>5000</v>
      </c>
      <c r="D103" s="47">
        <v>5000</v>
      </c>
      <c r="E103" s="48" t="s">
        <v>70</v>
      </c>
      <c r="F103" s="49" t="s">
        <v>202</v>
      </c>
      <c r="G103" s="49" t="s">
        <v>399</v>
      </c>
      <c r="H103" s="60" t="s">
        <v>483</v>
      </c>
      <c r="I103" s="50" t="s">
        <v>226</v>
      </c>
      <c r="K103" s="77">
        <f>C103+C102+C101+C99+C100+C98+C96+C97+C95+C94+C93+C92+C91+C90+C89+C88+C87+C88+C87+C86</f>
        <v>414890</v>
      </c>
    </row>
    <row r="105" spans="1:11" x14ac:dyDescent="0.4">
      <c r="A105" s="71" t="s">
        <v>65</v>
      </c>
      <c r="B105" s="71"/>
      <c r="C105" s="71"/>
      <c r="D105" s="71"/>
      <c r="E105" s="71"/>
      <c r="F105" s="71"/>
      <c r="G105" s="71"/>
      <c r="H105" s="71"/>
      <c r="I105" s="71"/>
    </row>
    <row r="106" spans="1:11" x14ac:dyDescent="0.4">
      <c r="A106" s="71" t="s">
        <v>71</v>
      </c>
      <c r="B106" s="71"/>
      <c r="C106" s="71"/>
      <c r="D106" s="71"/>
      <c r="E106" s="71"/>
      <c r="F106" s="71"/>
      <c r="G106" s="71"/>
      <c r="H106" s="71"/>
      <c r="I106" s="71"/>
    </row>
    <row r="107" spans="1:11" x14ac:dyDescent="0.4">
      <c r="A107" s="72" t="s">
        <v>227</v>
      </c>
      <c r="B107" s="72"/>
      <c r="C107" s="72"/>
      <c r="D107" s="72"/>
      <c r="E107" s="72"/>
      <c r="F107" s="72"/>
      <c r="G107" s="72"/>
      <c r="H107" s="72"/>
      <c r="I107" s="72"/>
    </row>
    <row r="108" spans="1:11" x14ac:dyDescent="0.4">
      <c r="A108" s="18" t="s">
        <v>3</v>
      </c>
      <c r="B108" s="18" t="s">
        <v>7</v>
      </c>
      <c r="C108" s="18" t="s">
        <v>35</v>
      </c>
      <c r="D108" s="19" t="s">
        <v>12</v>
      </c>
      <c r="E108" s="18" t="s">
        <v>13</v>
      </c>
      <c r="F108" s="20" t="s">
        <v>34</v>
      </c>
      <c r="G108" s="20" t="s">
        <v>0</v>
      </c>
      <c r="H108" s="18" t="s">
        <v>1</v>
      </c>
      <c r="I108" s="23" t="s">
        <v>4</v>
      </c>
    </row>
    <row r="109" spans="1:11" x14ac:dyDescent="0.4">
      <c r="A109" s="21"/>
      <c r="B109" s="21"/>
      <c r="C109" s="21" t="s">
        <v>36</v>
      </c>
      <c r="D109" s="22" t="s">
        <v>11</v>
      </c>
      <c r="E109" s="21"/>
      <c r="F109" s="22" t="s">
        <v>33</v>
      </c>
      <c r="G109" s="22" t="s">
        <v>14</v>
      </c>
      <c r="H109" s="21" t="s">
        <v>2</v>
      </c>
      <c r="I109" s="24" t="s">
        <v>5</v>
      </c>
    </row>
    <row r="110" spans="1:11" x14ac:dyDescent="0.4">
      <c r="A110" s="13" t="s">
        <v>8</v>
      </c>
      <c r="B110" s="13" t="s">
        <v>9</v>
      </c>
      <c r="C110" s="14" t="s">
        <v>10</v>
      </c>
      <c r="D110" s="14" t="s">
        <v>15</v>
      </c>
      <c r="E110" s="14" t="s">
        <v>16</v>
      </c>
      <c r="F110" s="14" t="s">
        <v>17</v>
      </c>
      <c r="G110" s="14" t="s">
        <v>18</v>
      </c>
      <c r="H110" s="14" t="s">
        <v>19</v>
      </c>
      <c r="I110" s="13" t="s">
        <v>20</v>
      </c>
    </row>
    <row r="111" spans="1:11" ht="31.2" x14ac:dyDescent="0.4">
      <c r="A111" s="39">
        <v>1</v>
      </c>
      <c r="B111" s="46" t="s">
        <v>238</v>
      </c>
      <c r="C111" s="47">
        <v>22500</v>
      </c>
      <c r="D111" s="47">
        <v>22500</v>
      </c>
      <c r="E111" s="48" t="s">
        <v>70</v>
      </c>
      <c r="F111" s="49" t="s">
        <v>240</v>
      </c>
      <c r="G111" s="49" t="s">
        <v>380</v>
      </c>
      <c r="H111" s="60" t="s">
        <v>483</v>
      </c>
      <c r="I111" s="50" t="s">
        <v>251</v>
      </c>
    </row>
    <row r="112" spans="1:11" ht="31.2" x14ac:dyDescent="0.4">
      <c r="A112" s="39">
        <v>2</v>
      </c>
      <c r="B112" s="46" t="s">
        <v>228</v>
      </c>
      <c r="C112" s="47">
        <v>78600</v>
      </c>
      <c r="D112" s="47">
        <v>78600</v>
      </c>
      <c r="E112" s="48" t="s">
        <v>70</v>
      </c>
      <c r="F112" s="49" t="s">
        <v>241</v>
      </c>
      <c r="G112" s="49" t="s">
        <v>381</v>
      </c>
      <c r="H112" s="60" t="s">
        <v>483</v>
      </c>
      <c r="I112" s="50" t="s">
        <v>252</v>
      </c>
    </row>
    <row r="113" spans="1:11" ht="31.2" x14ac:dyDescent="0.4">
      <c r="A113" s="39">
        <v>3</v>
      </c>
      <c r="B113" s="46" t="s">
        <v>229</v>
      </c>
      <c r="C113" s="47">
        <v>12000</v>
      </c>
      <c r="D113" s="47">
        <v>12000</v>
      </c>
      <c r="E113" s="48" t="s">
        <v>70</v>
      </c>
      <c r="F113" s="51" t="s">
        <v>242</v>
      </c>
      <c r="G113" s="51" t="s">
        <v>382</v>
      </c>
      <c r="H113" s="60" t="s">
        <v>483</v>
      </c>
      <c r="I113" s="50" t="s">
        <v>253</v>
      </c>
    </row>
    <row r="114" spans="1:11" ht="31.2" x14ac:dyDescent="0.4">
      <c r="A114" s="39">
        <v>4</v>
      </c>
      <c r="B114" s="46" t="s">
        <v>75</v>
      </c>
      <c r="C114" s="47">
        <v>1550</v>
      </c>
      <c r="D114" s="47">
        <v>1550</v>
      </c>
      <c r="E114" s="48" t="s">
        <v>70</v>
      </c>
      <c r="F114" s="51" t="s">
        <v>243</v>
      </c>
      <c r="G114" s="51" t="s">
        <v>383</v>
      </c>
      <c r="H114" s="60" t="s">
        <v>483</v>
      </c>
      <c r="I114" s="50" t="s">
        <v>254</v>
      </c>
    </row>
    <row r="115" spans="1:11" ht="31.2" x14ac:dyDescent="0.4">
      <c r="A115" s="39">
        <v>5</v>
      </c>
      <c r="B115" s="46" t="s">
        <v>230</v>
      </c>
      <c r="C115" s="47">
        <v>24120</v>
      </c>
      <c r="D115" s="47">
        <v>24120</v>
      </c>
      <c r="E115" s="48" t="s">
        <v>70</v>
      </c>
      <c r="F115" s="51" t="s">
        <v>250</v>
      </c>
      <c r="G115" s="51" t="s">
        <v>384</v>
      </c>
      <c r="H115" s="60" t="s">
        <v>483</v>
      </c>
      <c r="I115" s="50" t="s">
        <v>255</v>
      </c>
    </row>
    <row r="116" spans="1:11" ht="31.2" x14ac:dyDescent="0.4">
      <c r="A116" s="39">
        <v>6</v>
      </c>
      <c r="B116" s="46" t="s">
        <v>231</v>
      </c>
      <c r="C116" s="47">
        <v>26840</v>
      </c>
      <c r="D116" s="47">
        <v>26840</v>
      </c>
      <c r="E116" s="48" t="s">
        <v>70</v>
      </c>
      <c r="F116" s="51" t="s">
        <v>244</v>
      </c>
      <c r="G116" s="51" t="s">
        <v>385</v>
      </c>
      <c r="H116" s="60" t="s">
        <v>483</v>
      </c>
      <c r="I116" s="50" t="s">
        <v>256</v>
      </c>
    </row>
    <row r="117" spans="1:11" ht="31.2" x14ac:dyDescent="0.4">
      <c r="A117" s="39">
        <v>7</v>
      </c>
      <c r="B117" s="46" t="s">
        <v>232</v>
      </c>
      <c r="C117" s="47">
        <v>2150</v>
      </c>
      <c r="D117" s="47">
        <v>2150</v>
      </c>
      <c r="E117" s="48" t="s">
        <v>70</v>
      </c>
      <c r="F117" s="51" t="s">
        <v>245</v>
      </c>
      <c r="G117" s="51" t="s">
        <v>386</v>
      </c>
      <c r="H117" s="60" t="s">
        <v>483</v>
      </c>
      <c r="I117" s="50" t="s">
        <v>257</v>
      </c>
    </row>
    <row r="118" spans="1:11" ht="31.2" x14ac:dyDescent="0.4">
      <c r="A118" s="39">
        <v>8</v>
      </c>
      <c r="B118" s="46" t="s">
        <v>233</v>
      </c>
      <c r="C118" s="47">
        <v>3000</v>
      </c>
      <c r="D118" s="47">
        <v>3000</v>
      </c>
      <c r="E118" s="48" t="s">
        <v>70</v>
      </c>
      <c r="F118" s="51" t="s">
        <v>246</v>
      </c>
      <c r="G118" s="51" t="s">
        <v>387</v>
      </c>
      <c r="H118" s="60" t="s">
        <v>483</v>
      </c>
      <c r="I118" s="50" t="s">
        <v>258</v>
      </c>
    </row>
    <row r="119" spans="1:11" ht="46.8" x14ac:dyDescent="0.4">
      <c r="A119" s="39">
        <v>9</v>
      </c>
      <c r="B119" s="46" t="s">
        <v>239</v>
      </c>
      <c r="C119" s="47">
        <v>34000</v>
      </c>
      <c r="D119" s="47">
        <v>34000</v>
      </c>
      <c r="E119" s="48" t="s">
        <v>70</v>
      </c>
      <c r="F119" s="51" t="s">
        <v>247</v>
      </c>
      <c r="G119" s="51" t="s">
        <v>388</v>
      </c>
      <c r="H119" s="60" t="s">
        <v>483</v>
      </c>
      <c r="I119" s="50" t="s">
        <v>259</v>
      </c>
    </row>
    <row r="120" spans="1:11" ht="31.2" x14ac:dyDescent="0.4">
      <c r="A120" s="39">
        <v>10</v>
      </c>
      <c r="B120" s="46" t="s">
        <v>234</v>
      </c>
      <c r="C120" s="47">
        <v>18000</v>
      </c>
      <c r="D120" s="47">
        <v>18000</v>
      </c>
      <c r="E120" s="48" t="s">
        <v>70</v>
      </c>
      <c r="F120" s="51" t="s">
        <v>248</v>
      </c>
      <c r="G120" s="51" t="s">
        <v>389</v>
      </c>
      <c r="H120" s="60" t="s">
        <v>483</v>
      </c>
      <c r="I120" s="50" t="s">
        <v>260</v>
      </c>
    </row>
    <row r="121" spans="1:11" ht="31.2" x14ac:dyDescent="0.4">
      <c r="A121" s="39">
        <v>11</v>
      </c>
      <c r="B121" s="46" t="s">
        <v>235</v>
      </c>
      <c r="C121" s="48">
        <v>60000</v>
      </c>
      <c r="D121" s="63">
        <v>60000</v>
      </c>
      <c r="E121" s="48" t="s">
        <v>70</v>
      </c>
      <c r="F121" s="51" t="s">
        <v>511</v>
      </c>
      <c r="G121" s="51" t="s">
        <v>511</v>
      </c>
      <c r="H121" s="60" t="s">
        <v>483</v>
      </c>
      <c r="I121" s="50" t="s">
        <v>261</v>
      </c>
    </row>
    <row r="122" spans="1:11" ht="31.2" x14ac:dyDescent="0.4">
      <c r="A122" s="39">
        <v>12</v>
      </c>
      <c r="B122" s="46" t="s">
        <v>236</v>
      </c>
      <c r="C122" s="47">
        <v>1000</v>
      </c>
      <c r="D122" s="47">
        <v>1000</v>
      </c>
      <c r="E122" s="48" t="s">
        <v>70</v>
      </c>
      <c r="F122" s="51" t="s">
        <v>207</v>
      </c>
      <c r="G122" s="51" t="s">
        <v>344</v>
      </c>
      <c r="H122" s="60" t="s">
        <v>483</v>
      </c>
      <c r="I122" s="50" t="s">
        <v>262</v>
      </c>
    </row>
    <row r="123" spans="1:11" ht="31.2" x14ac:dyDescent="0.4">
      <c r="A123" s="39">
        <v>13</v>
      </c>
      <c r="B123" s="46" t="s">
        <v>237</v>
      </c>
      <c r="C123" s="47">
        <v>2800</v>
      </c>
      <c r="D123" s="47">
        <v>2800</v>
      </c>
      <c r="E123" s="48" t="s">
        <v>70</v>
      </c>
      <c r="F123" s="51" t="s">
        <v>249</v>
      </c>
      <c r="G123" s="51" t="s">
        <v>390</v>
      </c>
      <c r="H123" s="60" t="s">
        <v>483</v>
      </c>
      <c r="I123" s="50" t="s">
        <v>263</v>
      </c>
      <c r="K123" s="78">
        <f>C123+C122+C121+C120+C119+C118+C117+C116+C115+C114+C113+C112+C111</f>
        <v>286560</v>
      </c>
    </row>
    <row r="125" spans="1:11" x14ac:dyDescent="0.4">
      <c r="A125" s="71" t="s">
        <v>66</v>
      </c>
      <c r="B125" s="71"/>
      <c r="C125" s="71"/>
      <c r="D125" s="71"/>
      <c r="E125" s="71"/>
      <c r="F125" s="71"/>
      <c r="G125" s="71"/>
      <c r="H125" s="71"/>
      <c r="I125" s="71"/>
    </row>
    <row r="126" spans="1:11" x14ac:dyDescent="0.4">
      <c r="A126" s="71" t="s">
        <v>71</v>
      </c>
      <c r="B126" s="71"/>
      <c r="C126" s="71"/>
      <c r="D126" s="71"/>
      <c r="E126" s="71"/>
      <c r="F126" s="71"/>
      <c r="G126" s="71"/>
      <c r="H126" s="71"/>
      <c r="I126" s="71"/>
    </row>
    <row r="127" spans="1:11" x14ac:dyDescent="0.4">
      <c r="A127" s="72" t="s">
        <v>264</v>
      </c>
      <c r="B127" s="72"/>
      <c r="C127" s="72"/>
      <c r="D127" s="72"/>
      <c r="E127" s="72"/>
      <c r="F127" s="72"/>
      <c r="G127" s="72"/>
      <c r="H127" s="72"/>
      <c r="I127" s="72"/>
    </row>
    <row r="128" spans="1:11" x14ac:dyDescent="0.4">
      <c r="A128" s="18" t="s">
        <v>3</v>
      </c>
      <c r="B128" s="18" t="s">
        <v>7</v>
      </c>
      <c r="C128" s="18" t="s">
        <v>35</v>
      </c>
      <c r="D128" s="19" t="s">
        <v>12</v>
      </c>
      <c r="E128" s="18" t="s">
        <v>13</v>
      </c>
      <c r="F128" s="20" t="s">
        <v>34</v>
      </c>
      <c r="G128" s="20" t="s">
        <v>0</v>
      </c>
      <c r="H128" s="18" t="s">
        <v>1</v>
      </c>
      <c r="I128" s="23" t="s">
        <v>4</v>
      </c>
    </row>
    <row r="129" spans="1:9" x14ac:dyDescent="0.4">
      <c r="A129" s="21"/>
      <c r="B129" s="21"/>
      <c r="C129" s="21" t="s">
        <v>36</v>
      </c>
      <c r="D129" s="22" t="s">
        <v>11</v>
      </c>
      <c r="E129" s="21"/>
      <c r="F129" s="22" t="s">
        <v>33</v>
      </c>
      <c r="G129" s="22" t="s">
        <v>14</v>
      </c>
      <c r="H129" s="21" t="s">
        <v>2</v>
      </c>
      <c r="I129" s="24" t="s">
        <v>5</v>
      </c>
    </row>
    <row r="130" spans="1:9" x14ac:dyDescent="0.4">
      <c r="A130" s="13" t="s">
        <v>8</v>
      </c>
      <c r="B130" s="13" t="s">
        <v>9</v>
      </c>
      <c r="C130" s="14" t="s">
        <v>10</v>
      </c>
      <c r="D130" s="14" t="s">
        <v>15</v>
      </c>
      <c r="E130" s="14" t="s">
        <v>16</v>
      </c>
      <c r="F130" s="14" t="s">
        <v>17</v>
      </c>
      <c r="G130" s="14" t="s">
        <v>18</v>
      </c>
      <c r="H130" s="14" t="s">
        <v>19</v>
      </c>
      <c r="I130" s="13" t="s">
        <v>20</v>
      </c>
    </row>
    <row r="131" spans="1:9" ht="31.2" x14ac:dyDescent="0.4">
      <c r="A131" s="39">
        <v>1</v>
      </c>
      <c r="B131" s="52" t="s">
        <v>265</v>
      </c>
      <c r="C131" s="53">
        <v>298800</v>
      </c>
      <c r="D131" s="53">
        <v>298800</v>
      </c>
      <c r="E131" s="54" t="s">
        <v>70</v>
      </c>
      <c r="F131" s="55" t="s">
        <v>277</v>
      </c>
      <c r="G131" s="55" t="s">
        <v>366</v>
      </c>
      <c r="H131" s="60" t="s">
        <v>483</v>
      </c>
      <c r="I131" s="58" t="s">
        <v>293</v>
      </c>
    </row>
    <row r="132" spans="1:9" ht="31.2" x14ac:dyDescent="0.4">
      <c r="A132" s="39">
        <v>2</v>
      </c>
      <c r="B132" s="62" t="s">
        <v>514</v>
      </c>
      <c r="C132" s="63">
        <v>5500</v>
      </c>
      <c r="D132" s="38">
        <v>5500</v>
      </c>
      <c r="E132" s="54" t="s">
        <v>70</v>
      </c>
      <c r="F132" s="55" t="s">
        <v>515</v>
      </c>
      <c r="G132" s="55" t="s">
        <v>515</v>
      </c>
      <c r="H132" s="60" t="s">
        <v>483</v>
      </c>
      <c r="I132" s="58" t="s">
        <v>438</v>
      </c>
    </row>
    <row r="133" spans="1:9" ht="31.2" x14ac:dyDescent="0.4">
      <c r="A133" s="39">
        <v>3</v>
      </c>
      <c r="B133" s="62" t="s">
        <v>513</v>
      </c>
      <c r="C133" s="53">
        <v>32730</v>
      </c>
      <c r="D133" s="53">
        <v>32730</v>
      </c>
      <c r="E133" s="54" t="s">
        <v>70</v>
      </c>
      <c r="F133" s="55" t="s">
        <v>278</v>
      </c>
      <c r="G133" s="55" t="s">
        <v>367</v>
      </c>
      <c r="H133" s="60" t="s">
        <v>483</v>
      </c>
      <c r="I133" s="58" t="s">
        <v>439</v>
      </c>
    </row>
    <row r="134" spans="1:9" ht="31.2" x14ac:dyDescent="0.4">
      <c r="A134" s="39">
        <v>4</v>
      </c>
      <c r="B134" s="62" t="s">
        <v>512</v>
      </c>
      <c r="C134" s="53">
        <v>1000</v>
      </c>
      <c r="D134" s="53">
        <v>1000</v>
      </c>
      <c r="E134" s="54" t="s">
        <v>70</v>
      </c>
      <c r="F134" s="55" t="s">
        <v>207</v>
      </c>
      <c r="G134" s="55" t="s">
        <v>344</v>
      </c>
      <c r="H134" s="60" t="s">
        <v>483</v>
      </c>
      <c r="I134" s="58" t="s">
        <v>440</v>
      </c>
    </row>
    <row r="135" spans="1:9" ht="31.2" x14ac:dyDescent="0.4">
      <c r="A135" s="39">
        <v>5</v>
      </c>
      <c r="B135" s="52" t="s">
        <v>266</v>
      </c>
      <c r="C135" s="53">
        <v>100000</v>
      </c>
      <c r="D135" s="53">
        <v>100000</v>
      </c>
      <c r="E135" s="54" t="s">
        <v>70</v>
      </c>
      <c r="F135" s="55" t="s">
        <v>279</v>
      </c>
      <c r="G135" s="55" t="s">
        <v>368</v>
      </c>
      <c r="H135" s="60" t="s">
        <v>483</v>
      </c>
      <c r="I135" s="58" t="s">
        <v>441</v>
      </c>
    </row>
    <row r="136" spans="1:9" ht="31.2" x14ac:dyDescent="0.4">
      <c r="A136" s="39">
        <v>6</v>
      </c>
      <c r="B136" s="52" t="s">
        <v>267</v>
      </c>
      <c r="C136" s="53">
        <v>5900</v>
      </c>
      <c r="D136" s="53">
        <v>5900</v>
      </c>
      <c r="E136" s="54" t="s">
        <v>70</v>
      </c>
      <c r="F136" s="55" t="s">
        <v>280</v>
      </c>
      <c r="G136" s="55" t="s">
        <v>369</v>
      </c>
      <c r="H136" s="60" t="s">
        <v>483</v>
      </c>
      <c r="I136" s="58" t="s">
        <v>442</v>
      </c>
    </row>
    <row r="137" spans="1:9" ht="46.8" x14ac:dyDescent="0.4">
      <c r="A137" s="39">
        <v>7</v>
      </c>
      <c r="B137" s="52" t="s">
        <v>282</v>
      </c>
      <c r="C137" s="53">
        <v>3910</v>
      </c>
      <c r="D137" s="53">
        <v>3910</v>
      </c>
      <c r="E137" s="54" t="s">
        <v>70</v>
      </c>
      <c r="F137" s="55" t="s">
        <v>281</v>
      </c>
      <c r="G137" s="55" t="s">
        <v>370</v>
      </c>
      <c r="H137" s="60" t="s">
        <v>483</v>
      </c>
      <c r="I137" s="58" t="s">
        <v>443</v>
      </c>
    </row>
    <row r="138" spans="1:9" ht="31.2" x14ac:dyDescent="0.4">
      <c r="A138" s="39">
        <v>8</v>
      </c>
      <c r="B138" s="52" t="s">
        <v>268</v>
      </c>
      <c r="C138" s="53">
        <v>8710</v>
      </c>
      <c r="D138" s="53">
        <v>8710</v>
      </c>
      <c r="E138" s="54" t="s">
        <v>70</v>
      </c>
      <c r="F138" s="55" t="s">
        <v>283</v>
      </c>
      <c r="G138" s="55" t="s">
        <v>371</v>
      </c>
      <c r="H138" s="60" t="s">
        <v>483</v>
      </c>
      <c r="I138" s="58" t="s">
        <v>444</v>
      </c>
    </row>
    <row r="139" spans="1:9" ht="46.8" x14ac:dyDescent="0.4">
      <c r="A139" s="39">
        <v>9</v>
      </c>
      <c r="B139" s="52" t="s">
        <v>276</v>
      </c>
      <c r="C139" s="53">
        <v>17000</v>
      </c>
      <c r="D139" s="53">
        <v>17000</v>
      </c>
      <c r="E139" s="54" t="s">
        <v>70</v>
      </c>
      <c r="F139" s="55" t="s">
        <v>284</v>
      </c>
      <c r="G139" s="55" t="s">
        <v>372</v>
      </c>
      <c r="H139" s="60" t="s">
        <v>483</v>
      </c>
      <c r="I139" s="58" t="s">
        <v>445</v>
      </c>
    </row>
    <row r="140" spans="1:9" ht="46.8" x14ac:dyDescent="0.4">
      <c r="A140" s="39">
        <v>10</v>
      </c>
      <c r="B140" s="52" t="s">
        <v>276</v>
      </c>
      <c r="C140" s="53">
        <v>17000</v>
      </c>
      <c r="D140" s="53">
        <v>17000</v>
      </c>
      <c r="E140" s="54" t="s">
        <v>70</v>
      </c>
      <c r="F140" s="55" t="s">
        <v>285</v>
      </c>
      <c r="G140" s="55" t="s">
        <v>373</v>
      </c>
      <c r="H140" s="60" t="s">
        <v>483</v>
      </c>
      <c r="I140" s="58" t="s">
        <v>446</v>
      </c>
    </row>
    <row r="141" spans="1:9" ht="31.2" x14ac:dyDescent="0.4">
      <c r="A141" s="39">
        <v>11</v>
      </c>
      <c r="B141" s="64" t="s">
        <v>269</v>
      </c>
      <c r="C141" s="53">
        <v>10000</v>
      </c>
      <c r="D141" s="53">
        <v>10000</v>
      </c>
      <c r="E141" s="54" t="s">
        <v>70</v>
      </c>
      <c r="F141" s="51" t="s">
        <v>286</v>
      </c>
      <c r="G141" s="51" t="s">
        <v>374</v>
      </c>
      <c r="H141" s="60" t="s">
        <v>483</v>
      </c>
      <c r="I141" s="58" t="s">
        <v>447</v>
      </c>
    </row>
    <row r="142" spans="1:9" ht="31.2" x14ac:dyDescent="0.4">
      <c r="A142" s="39">
        <v>12</v>
      </c>
      <c r="B142" s="64" t="s">
        <v>270</v>
      </c>
      <c r="C142" s="53">
        <v>500</v>
      </c>
      <c r="D142" s="53">
        <v>500</v>
      </c>
      <c r="E142" s="54" t="s">
        <v>70</v>
      </c>
      <c r="F142" s="65" t="s">
        <v>287</v>
      </c>
      <c r="G142" s="65" t="s">
        <v>352</v>
      </c>
      <c r="H142" s="60" t="s">
        <v>483</v>
      </c>
      <c r="I142" s="58" t="s">
        <v>294</v>
      </c>
    </row>
    <row r="143" spans="1:9" ht="31.2" x14ac:dyDescent="0.4">
      <c r="A143" s="39">
        <v>13</v>
      </c>
      <c r="B143" s="64" t="s">
        <v>271</v>
      </c>
      <c r="C143" s="53">
        <v>13510</v>
      </c>
      <c r="D143" s="53">
        <v>13510</v>
      </c>
      <c r="E143" s="54" t="s">
        <v>70</v>
      </c>
      <c r="F143" s="55" t="s">
        <v>288</v>
      </c>
      <c r="G143" s="55" t="s">
        <v>375</v>
      </c>
      <c r="H143" s="60" t="s">
        <v>483</v>
      </c>
      <c r="I143" s="58" t="s">
        <v>448</v>
      </c>
    </row>
    <row r="144" spans="1:9" ht="31.2" x14ac:dyDescent="0.4">
      <c r="A144" s="39">
        <v>14</v>
      </c>
      <c r="B144" s="64" t="s">
        <v>272</v>
      </c>
      <c r="C144" s="53">
        <v>271000</v>
      </c>
      <c r="D144" s="53">
        <v>271000</v>
      </c>
      <c r="E144" s="54" t="s">
        <v>70</v>
      </c>
      <c r="F144" s="55" t="s">
        <v>289</v>
      </c>
      <c r="G144" s="55" t="s">
        <v>376</v>
      </c>
      <c r="H144" s="60" t="s">
        <v>483</v>
      </c>
      <c r="I144" s="58" t="s">
        <v>449</v>
      </c>
    </row>
    <row r="145" spans="1:11" ht="31.2" x14ac:dyDescent="0.4">
      <c r="A145" s="39">
        <v>15</v>
      </c>
      <c r="B145" s="64" t="s">
        <v>273</v>
      </c>
      <c r="C145" s="53">
        <v>13500</v>
      </c>
      <c r="D145" s="53">
        <v>13500</v>
      </c>
      <c r="E145" s="54" t="s">
        <v>70</v>
      </c>
      <c r="F145" s="55" t="s">
        <v>290</v>
      </c>
      <c r="G145" s="55" t="s">
        <v>377</v>
      </c>
      <c r="H145" s="60" t="s">
        <v>483</v>
      </c>
      <c r="I145" s="58" t="s">
        <v>450</v>
      </c>
    </row>
    <row r="146" spans="1:11" ht="31.2" x14ac:dyDescent="0.4">
      <c r="A146" s="39">
        <v>16</v>
      </c>
      <c r="B146" s="52" t="s">
        <v>236</v>
      </c>
      <c r="C146" s="53">
        <v>1000</v>
      </c>
      <c r="D146" s="53">
        <v>1000</v>
      </c>
      <c r="E146" s="54" t="s">
        <v>70</v>
      </c>
      <c r="F146" s="55" t="s">
        <v>207</v>
      </c>
      <c r="G146" s="55" t="s">
        <v>344</v>
      </c>
      <c r="H146" s="60" t="s">
        <v>483</v>
      </c>
      <c r="I146" s="58" t="s">
        <v>451</v>
      </c>
    </row>
    <row r="147" spans="1:11" ht="31.2" x14ac:dyDescent="0.4">
      <c r="A147" s="39">
        <v>17</v>
      </c>
      <c r="B147" s="64" t="s">
        <v>274</v>
      </c>
      <c r="C147" s="53">
        <v>5000</v>
      </c>
      <c r="D147" s="53">
        <v>5000</v>
      </c>
      <c r="E147" s="54" t="s">
        <v>70</v>
      </c>
      <c r="F147" s="65" t="s">
        <v>291</v>
      </c>
      <c r="G147" s="65" t="s">
        <v>378</v>
      </c>
      <c r="H147" s="60" t="s">
        <v>483</v>
      </c>
      <c r="I147" s="58" t="s">
        <v>452</v>
      </c>
    </row>
    <row r="148" spans="1:11" ht="31.2" x14ac:dyDescent="0.4">
      <c r="A148" s="39">
        <v>18</v>
      </c>
      <c r="B148" s="64" t="s">
        <v>275</v>
      </c>
      <c r="C148" s="53">
        <v>430</v>
      </c>
      <c r="D148" s="53">
        <v>430</v>
      </c>
      <c r="E148" s="54" t="s">
        <v>70</v>
      </c>
      <c r="F148" s="65" t="s">
        <v>292</v>
      </c>
      <c r="G148" s="65" t="s">
        <v>379</v>
      </c>
      <c r="H148" s="60" t="s">
        <v>483</v>
      </c>
      <c r="I148" s="58" t="s">
        <v>453</v>
      </c>
      <c r="K148" s="78">
        <f>C148+C147+C146+C145+C144+C143+C142+C141+C140+C139+C138+C137+C136+C135+C134+C133+C132+C131</f>
        <v>805490</v>
      </c>
    </row>
    <row r="149" spans="1:11" x14ac:dyDescent="0.4">
      <c r="A149" s="71" t="s">
        <v>67</v>
      </c>
      <c r="B149" s="71"/>
      <c r="C149" s="71"/>
      <c r="D149" s="71"/>
      <c r="E149" s="71"/>
      <c r="F149" s="71"/>
      <c r="G149" s="71"/>
      <c r="H149" s="71"/>
      <c r="I149" s="71"/>
    </row>
    <row r="150" spans="1:11" x14ac:dyDescent="0.4">
      <c r="A150" s="71" t="s">
        <v>71</v>
      </c>
      <c r="B150" s="71"/>
      <c r="C150" s="71"/>
      <c r="D150" s="71"/>
      <c r="E150" s="71"/>
      <c r="F150" s="71"/>
      <c r="G150" s="71"/>
      <c r="H150" s="71"/>
      <c r="I150" s="71"/>
    </row>
    <row r="151" spans="1:11" x14ac:dyDescent="0.4">
      <c r="A151" s="72" t="s">
        <v>295</v>
      </c>
      <c r="B151" s="72"/>
      <c r="C151" s="72"/>
      <c r="D151" s="72"/>
      <c r="E151" s="72"/>
      <c r="F151" s="72"/>
      <c r="G151" s="72"/>
      <c r="H151" s="72"/>
      <c r="I151" s="72"/>
    </row>
    <row r="152" spans="1:11" x14ac:dyDescent="0.4">
      <c r="A152" s="18" t="s">
        <v>3</v>
      </c>
      <c r="B152" s="18" t="s">
        <v>7</v>
      </c>
      <c r="C152" s="18" t="s">
        <v>35</v>
      </c>
      <c r="D152" s="19" t="s">
        <v>12</v>
      </c>
      <c r="E152" s="18" t="s">
        <v>13</v>
      </c>
      <c r="F152" s="20" t="s">
        <v>34</v>
      </c>
      <c r="G152" s="20" t="s">
        <v>0</v>
      </c>
      <c r="H152" s="18" t="s">
        <v>1</v>
      </c>
      <c r="I152" s="23" t="s">
        <v>4</v>
      </c>
    </row>
    <row r="153" spans="1:11" x14ac:dyDescent="0.4">
      <c r="A153" s="21"/>
      <c r="B153" s="21"/>
      <c r="C153" s="21" t="s">
        <v>36</v>
      </c>
      <c r="D153" s="22" t="s">
        <v>11</v>
      </c>
      <c r="E153" s="21"/>
      <c r="F153" s="22" t="s">
        <v>33</v>
      </c>
      <c r="G153" s="22" t="s">
        <v>14</v>
      </c>
      <c r="H153" s="21" t="s">
        <v>2</v>
      </c>
      <c r="I153" s="24" t="s">
        <v>5</v>
      </c>
    </row>
    <row r="154" spans="1:11" x14ac:dyDescent="0.4">
      <c r="A154" s="13" t="s">
        <v>8</v>
      </c>
      <c r="B154" s="13" t="s">
        <v>9</v>
      </c>
      <c r="C154" s="14" t="s">
        <v>10</v>
      </c>
      <c r="D154" s="14" t="s">
        <v>15</v>
      </c>
      <c r="E154" s="14" t="s">
        <v>16</v>
      </c>
      <c r="F154" s="14" t="s">
        <v>17</v>
      </c>
      <c r="G154" s="14" t="s">
        <v>18</v>
      </c>
      <c r="H154" s="14" t="s">
        <v>19</v>
      </c>
      <c r="I154" s="13" t="s">
        <v>20</v>
      </c>
    </row>
    <row r="155" spans="1:11" ht="31.2" x14ac:dyDescent="0.4">
      <c r="A155" s="39">
        <v>1</v>
      </c>
      <c r="B155" s="46" t="s">
        <v>296</v>
      </c>
      <c r="C155" s="47">
        <v>8558</v>
      </c>
      <c r="D155" s="47">
        <v>8558</v>
      </c>
      <c r="E155" s="48" t="s">
        <v>70</v>
      </c>
      <c r="F155" s="51" t="s">
        <v>307</v>
      </c>
      <c r="G155" s="51" t="s">
        <v>361</v>
      </c>
      <c r="H155" s="60" t="s">
        <v>483</v>
      </c>
      <c r="I155" s="50" t="s">
        <v>318</v>
      </c>
    </row>
    <row r="156" spans="1:11" ht="31.2" x14ac:dyDescent="0.4">
      <c r="A156" s="39">
        <v>2</v>
      </c>
      <c r="B156" s="46" t="s">
        <v>297</v>
      </c>
      <c r="C156" s="47">
        <v>3500</v>
      </c>
      <c r="D156" s="47">
        <v>3500</v>
      </c>
      <c r="E156" s="48" t="s">
        <v>70</v>
      </c>
      <c r="F156" s="51" t="s">
        <v>308</v>
      </c>
      <c r="G156" s="51" t="s">
        <v>362</v>
      </c>
      <c r="H156" s="60" t="s">
        <v>483</v>
      </c>
      <c r="I156" s="50" t="s">
        <v>319</v>
      </c>
    </row>
    <row r="157" spans="1:11" ht="31.2" x14ac:dyDescent="0.4">
      <c r="A157" s="39">
        <v>3</v>
      </c>
      <c r="B157" s="46" t="s">
        <v>298</v>
      </c>
      <c r="C157" s="47">
        <v>1500</v>
      </c>
      <c r="D157" s="47">
        <v>1500</v>
      </c>
      <c r="E157" s="48" t="s">
        <v>70</v>
      </c>
      <c r="F157" s="51" t="s">
        <v>309</v>
      </c>
      <c r="G157" s="51" t="s">
        <v>363</v>
      </c>
      <c r="H157" s="60" t="s">
        <v>483</v>
      </c>
      <c r="I157" s="50" t="s">
        <v>320</v>
      </c>
    </row>
    <row r="158" spans="1:11" ht="31.2" x14ac:dyDescent="0.4">
      <c r="A158" s="39">
        <v>4</v>
      </c>
      <c r="B158" s="46" t="s">
        <v>299</v>
      </c>
      <c r="C158" s="47">
        <v>6955</v>
      </c>
      <c r="D158" s="47">
        <v>6955</v>
      </c>
      <c r="E158" s="48" t="s">
        <v>70</v>
      </c>
      <c r="F158" s="51" t="s">
        <v>310</v>
      </c>
      <c r="G158" s="51" t="s">
        <v>364</v>
      </c>
      <c r="H158" s="60" t="s">
        <v>483</v>
      </c>
      <c r="I158" s="50" t="s">
        <v>321</v>
      </c>
    </row>
    <row r="159" spans="1:11" ht="46.8" x14ac:dyDescent="0.4">
      <c r="A159" s="39">
        <v>5</v>
      </c>
      <c r="B159" s="46" t="s">
        <v>302</v>
      </c>
      <c r="C159" s="47">
        <v>8000</v>
      </c>
      <c r="D159" s="47">
        <v>8000</v>
      </c>
      <c r="E159" s="48" t="s">
        <v>70</v>
      </c>
      <c r="F159" s="51" t="s">
        <v>311</v>
      </c>
      <c r="G159" s="51" t="s">
        <v>365</v>
      </c>
      <c r="H159" s="60" t="s">
        <v>483</v>
      </c>
      <c r="I159" s="50" t="s">
        <v>454</v>
      </c>
    </row>
    <row r="160" spans="1:11" ht="31.2" x14ac:dyDescent="0.4">
      <c r="A160" s="39">
        <v>6</v>
      </c>
      <c r="B160" s="46" t="s">
        <v>300</v>
      </c>
      <c r="C160" s="47">
        <v>45000</v>
      </c>
      <c r="D160" s="47">
        <v>45000</v>
      </c>
      <c r="E160" s="48" t="s">
        <v>70</v>
      </c>
      <c r="F160" s="51" t="s">
        <v>312</v>
      </c>
      <c r="G160" s="51" t="s">
        <v>355</v>
      </c>
      <c r="H160" s="60" t="s">
        <v>483</v>
      </c>
      <c r="I160" s="50" t="s">
        <v>455</v>
      </c>
    </row>
    <row r="161" spans="1:11" ht="46.8" x14ac:dyDescent="0.4">
      <c r="A161" s="39">
        <v>7</v>
      </c>
      <c r="B161" s="46" t="s">
        <v>303</v>
      </c>
      <c r="C161" s="47">
        <v>125900</v>
      </c>
      <c r="D161" s="47">
        <v>125900</v>
      </c>
      <c r="E161" s="48" t="s">
        <v>70</v>
      </c>
      <c r="F161" s="51" t="s">
        <v>313</v>
      </c>
      <c r="G161" s="51" t="s">
        <v>356</v>
      </c>
      <c r="H161" s="60" t="s">
        <v>483</v>
      </c>
      <c r="I161" s="50" t="s">
        <v>456</v>
      </c>
    </row>
    <row r="162" spans="1:11" ht="31.2" x14ac:dyDescent="0.4">
      <c r="A162" s="39">
        <v>8</v>
      </c>
      <c r="B162" s="46" t="s">
        <v>301</v>
      </c>
      <c r="C162" s="47">
        <v>1400</v>
      </c>
      <c r="D162" s="47">
        <v>1400</v>
      </c>
      <c r="E162" s="48" t="s">
        <v>70</v>
      </c>
      <c r="F162" s="51" t="s">
        <v>314</v>
      </c>
      <c r="G162" s="51" t="s">
        <v>357</v>
      </c>
      <c r="H162" s="60" t="s">
        <v>483</v>
      </c>
      <c r="I162" s="50" t="s">
        <v>457</v>
      </c>
    </row>
    <row r="163" spans="1:11" ht="46.8" x14ac:dyDescent="0.4">
      <c r="A163" s="39">
        <v>9</v>
      </c>
      <c r="B163" s="46" t="s">
        <v>304</v>
      </c>
      <c r="C163" s="47">
        <v>134000</v>
      </c>
      <c r="D163" s="47">
        <v>134000</v>
      </c>
      <c r="E163" s="48" t="s">
        <v>70</v>
      </c>
      <c r="F163" s="51" t="s">
        <v>315</v>
      </c>
      <c r="G163" s="51" t="s">
        <v>358</v>
      </c>
      <c r="H163" s="60" t="s">
        <v>483</v>
      </c>
      <c r="I163" s="50" t="s">
        <v>458</v>
      </c>
    </row>
    <row r="164" spans="1:11" ht="46.8" x14ac:dyDescent="0.4">
      <c r="A164" s="39">
        <v>10</v>
      </c>
      <c r="B164" s="46" t="s">
        <v>305</v>
      </c>
      <c r="C164" s="47">
        <v>60000</v>
      </c>
      <c r="D164" s="47">
        <v>60000</v>
      </c>
      <c r="E164" s="48" t="s">
        <v>70</v>
      </c>
      <c r="F164" s="51" t="s">
        <v>316</v>
      </c>
      <c r="G164" s="51" t="s">
        <v>359</v>
      </c>
      <c r="H164" s="60" t="s">
        <v>483</v>
      </c>
      <c r="I164" s="50" t="s">
        <v>459</v>
      </c>
    </row>
    <row r="165" spans="1:11" ht="31.2" x14ac:dyDescent="0.4">
      <c r="A165" s="39">
        <v>11</v>
      </c>
      <c r="B165" s="46" t="s">
        <v>236</v>
      </c>
      <c r="C165" s="47">
        <v>1000</v>
      </c>
      <c r="D165" s="47">
        <v>1000</v>
      </c>
      <c r="E165" s="48" t="s">
        <v>70</v>
      </c>
      <c r="F165" s="51" t="s">
        <v>207</v>
      </c>
      <c r="G165" s="51" t="s">
        <v>344</v>
      </c>
      <c r="H165" s="60" t="s">
        <v>483</v>
      </c>
      <c r="I165" s="50" t="s">
        <v>460</v>
      </c>
    </row>
    <row r="166" spans="1:11" ht="46.8" x14ac:dyDescent="0.4">
      <c r="A166" s="39">
        <v>12</v>
      </c>
      <c r="B166" s="46" t="s">
        <v>306</v>
      </c>
      <c r="C166" s="47">
        <v>217000</v>
      </c>
      <c r="D166" s="47">
        <v>217000</v>
      </c>
      <c r="E166" s="48" t="s">
        <v>70</v>
      </c>
      <c r="F166" s="51" t="s">
        <v>317</v>
      </c>
      <c r="G166" s="51" t="s">
        <v>360</v>
      </c>
      <c r="H166" s="60" t="s">
        <v>483</v>
      </c>
      <c r="I166" s="50" t="s">
        <v>461</v>
      </c>
      <c r="K166" s="77">
        <f>C166+C165+C164+C163+C162+C161+C160+C159+C158+C157+C156+C155</f>
        <v>612813</v>
      </c>
    </row>
    <row r="168" spans="1:11" x14ac:dyDescent="0.4">
      <c r="A168" s="71" t="s">
        <v>68</v>
      </c>
      <c r="B168" s="71"/>
      <c r="C168" s="71"/>
      <c r="D168" s="71"/>
      <c r="E168" s="71"/>
      <c r="F168" s="71"/>
      <c r="G168" s="71"/>
      <c r="H168" s="71"/>
      <c r="I168" s="71"/>
    </row>
    <row r="169" spans="1:11" x14ac:dyDescent="0.4">
      <c r="A169" s="71" t="s">
        <v>71</v>
      </c>
      <c r="B169" s="71"/>
      <c r="C169" s="71"/>
      <c r="D169" s="71"/>
      <c r="E169" s="71"/>
      <c r="F169" s="71"/>
      <c r="G169" s="71"/>
      <c r="H169" s="71"/>
      <c r="I169" s="71"/>
    </row>
    <row r="170" spans="1:11" x14ac:dyDescent="0.4">
      <c r="A170" s="72" t="s">
        <v>322</v>
      </c>
      <c r="B170" s="72"/>
      <c r="C170" s="72"/>
      <c r="D170" s="72"/>
      <c r="E170" s="72"/>
      <c r="F170" s="72"/>
      <c r="G170" s="72"/>
      <c r="H170" s="72"/>
      <c r="I170" s="72"/>
    </row>
    <row r="171" spans="1:11" x14ac:dyDescent="0.4">
      <c r="A171" s="18" t="s">
        <v>3</v>
      </c>
      <c r="B171" s="18" t="s">
        <v>7</v>
      </c>
      <c r="C171" s="18" t="s">
        <v>35</v>
      </c>
      <c r="D171" s="19" t="s">
        <v>12</v>
      </c>
      <c r="E171" s="18" t="s">
        <v>13</v>
      </c>
      <c r="F171" s="20" t="s">
        <v>34</v>
      </c>
      <c r="G171" s="20" t="s">
        <v>0</v>
      </c>
      <c r="H171" s="18" t="s">
        <v>1</v>
      </c>
      <c r="I171" s="23" t="s">
        <v>4</v>
      </c>
    </row>
    <row r="172" spans="1:11" x14ac:dyDescent="0.4">
      <c r="A172" s="21"/>
      <c r="B172" s="21"/>
      <c r="C172" s="21" t="s">
        <v>36</v>
      </c>
      <c r="D172" s="22" t="s">
        <v>11</v>
      </c>
      <c r="E172" s="21"/>
      <c r="F172" s="22" t="s">
        <v>33</v>
      </c>
      <c r="G172" s="22" t="s">
        <v>14</v>
      </c>
      <c r="H172" s="21" t="s">
        <v>2</v>
      </c>
      <c r="I172" s="24" t="s">
        <v>5</v>
      </c>
    </row>
    <row r="173" spans="1:11" x14ac:dyDescent="0.4">
      <c r="A173" s="13" t="s">
        <v>8</v>
      </c>
      <c r="B173" s="13" t="s">
        <v>9</v>
      </c>
      <c r="C173" s="14" t="s">
        <v>10</v>
      </c>
      <c r="D173" s="14" t="s">
        <v>15</v>
      </c>
      <c r="E173" s="14" t="s">
        <v>16</v>
      </c>
      <c r="F173" s="14" t="s">
        <v>17</v>
      </c>
      <c r="G173" s="14" t="s">
        <v>18</v>
      </c>
      <c r="H173" s="14" t="s">
        <v>19</v>
      </c>
      <c r="I173" s="13" t="s">
        <v>20</v>
      </c>
    </row>
    <row r="174" spans="1:11" ht="46.8" x14ac:dyDescent="0.4">
      <c r="A174" s="51">
        <v>1</v>
      </c>
      <c r="B174" s="66" t="s">
        <v>331</v>
      </c>
      <c r="C174" s="67">
        <v>3500</v>
      </c>
      <c r="D174" s="67">
        <v>3500</v>
      </c>
      <c r="E174" s="65" t="s">
        <v>70</v>
      </c>
      <c r="F174" s="55" t="s">
        <v>333</v>
      </c>
      <c r="G174" s="55" t="s">
        <v>343</v>
      </c>
      <c r="H174" s="60" t="s">
        <v>483</v>
      </c>
      <c r="I174" s="58" t="s">
        <v>462</v>
      </c>
    </row>
    <row r="175" spans="1:11" ht="31.2" x14ac:dyDescent="0.4">
      <c r="A175" s="51">
        <v>2</v>
      </c>
      <c r="B175" s="64" t="s">
        <v>236</v>
      </c>
      <c r="C175" s="67">
        <v>1000</v>
      </c>
      <c r="D175" s="67">
        <v>1000</v>
      </c>
      <c r="E175" s="65" t="s">
        <v>70</v>
      </c>
      <c r="F175" s="55" t="s">
        <v>207</v>
      </c>
      <c r="G175" s="55" t="s">
        <v>344</v>
      </c>
      <c r="H175" s="60" t="s">
        <v>483</v>
      </c>
      <c r="I175" s="58" t="s">
        <v>463</v>
      </c>
    </row>
    <row r="176" spans="1:11" ht="31.2" x14ac:dyDescent="0.4">
      <c r="A176" s="51">
        <v>3</v>
      </c>
      <c r="B176" s="52" t="s">
        <v>323</v>
      </c>
      <c r="C176" s="67">
        <v>35000</v>
      </c>
      <c r="D176" s="67">
        <v>35000</v>
      </c>
      <c r="E176" s="65" t="s">
        <v>70</v>
      </c>
      <c r="F176" s="68" t="s">
        <v>334</v>
      </c>
      <c r="G176" s="68" t="s">
        <v>345</v>
      </c>
      <c r="H176" s="60" t="s">
        <v>483</v>
      </c>
      <c r="I176" s="58" t="s">
        <v>464</v>
      </c>
    </row>
    <row r="177" spans="1:11" ht="46.8" x14ac:dyDescent="0.4">
      <c r="A177" s="51">
        <v>4</v>
      </c>
      <c r="B177" s="52" t="s">
        <v>332</v>
      </c>
      <c r="C177" s="67">
        <v>30000</v>
      </c>
      <c r="D177" s="67">
        <v>30000</v>
      </c>
      <c r="E177" s="65" t="s">
        <v>70</v>
      </c>
      <c r="F177" s="68" t="s">
        <v>335</v>
      </c>
      <c r="G177" s="68" t="s">
        <v>346</v>
      </c>
      <c r="H177" s="60" t="s">
        <v>483</v>
      </c>
      <c r="I177" s="58" t="s">
        <v>465</v>
      </c>
    </row>
    <row r="178" spans="1:11" ht="31.2" x14ac:dyDescent="0.4">
      <c r="A178" s="51">
        <v>5</v>
      </c>
      <c r="B178" s="52" t="s">
        <v>324</v>
      </c>
      <c r="C178" s="67">
        <v>25000</v>
      </c>
      <c r="D178" s="67">
        <v>25000</v>
      </c>
      <c r="E178" s="65" t="s">
        <v>70</v>
      </c>
      <c r="F178" s="55" t="s">
        <v>336</v>
      </c>
      <c r="G178" s="55" t="s">
        <v>347</v>
      </c>
      <c r="H178" s="60" t="s">
        <v>483</v>
      </c>
      <c r="I178" s="58" t="s">
        <v>466</v>
      </c>
    </row>
    <row r="179" spans="1:11" ht="31.2" x14ac:dyDescent="0.4">
      <c r="A179" s="51">
        <v>6</v>
      </c>
      <c r="B179" s="52" t="s">
        <v>325</v>
      </c>
      <c r="C179" s="67">
        <v>6000</v>
      </c>
      <c r="D179" s="67">
        <v>6000</v>
      </c>
      <c r="E179" s="65" t="s">
        <v>70</v>
      </c>
      <c r="F179" s="65" t="s">
        <v>337</v>
      </c>
      <c r="G179" s="65" t="s">
        <v>348</v>
      </c>
      <c r="H179" s="60" t="s">
        <v>483</v>
      </c>
      <c r="I179" s="58" t="s">
        <v>467</v>
      </c>
    </row>
    <row r="180" spans="1:11" ht="31.2" x14ac:dyDescent="0.4">
      <c r="A180" s="51">
        <v>7</v>
      </c>
      <c r="B180" s="66" t="s">
        <v>326</v>
      </c>
      <c r="C180" s="67">
        <v>5000</v>
      </c>
      <c r="D180" s="67">
        <v>5000</v>
      </c>
      <c r="E180" s="65" t="s">
        <v>70</v>
      </c>
      <c r="F180" s="55" t="s">
        <v>338</v>
      </c>
      <c r="G180" s="55" t="s">
        <v>349</v>
      </c>
      <c r="H180" s="60" t="s">
        <v>483</v>
      </c>
      <c r="I180" s="58" t="s">
        <v>468</v>
      </c>
    </row>
    <row r="181" spans="1:11" ht="31.2" x14ac:dyDescent="0.4">
      <c r="A181" s="51">
        <v>8</v>
      </c>
      <c r="B181" s="52" t="s">
        <v>122</v>
      </c>
      <c r="C181" s="67">
        <v>3600</v>
      </c>
      <c r="D181" s="67">
        <v>3600</v>
      </c>
      <c r="E181" s="65" t="s">
        <v>70</v>
      </c>
      <c r="F181" s="55" t="s">
        <v>340</v>
      </c>
      <c r="G181" s="55" t="s">
        <v>350</v>
      </c>
      <c r="H181" s="60" t="s">
        <v>483</v>
      </c>
      <c r="I181" s="58" t="s">
        <v>469</v>
      </c>
    </row>
    <row r="182" spans="1:11" ht="31.2" x14ac:dyDescent="0.4">
      <c r="A182" s="51">
        <v>9</v>
      </c>
      <c r="B182" s="59" t="s">
        <v>116</v>
      </c>
      <c r="C182" s="67">
        <v>3530</v>
      </c>
      <c r="D182" s="67">
        <v>3530</v>
      </c>
      <c r="E182" s="65" t="s">
        <v>70</v>
      </c>
      <c r="F182" s="55" t="s">
        <v>339</v>
      </c>
      <c r="G182" s="55" t="s">
        <v>351</v>
      </c>
      <c r="H182" s="60" t="s">
        <v>483</v>
      </c>
      <c r="I182" s="58" t="s">
        <v>470</v>
      </c>
    </row>
    <row r="183" spans="1:11" ht="31.2" x14ac:dyDescent="0.4">
      <c r="A183" s="51">
        <v>10</v>
      </c>
      <c r="B183" s="64" t="s">
        <v>236</v>
      </c>
      <c r="C183" s="67">
        <v>1000</v>
      </c>
      <c r="D183" s="67">
        <v>1000</v>
      </c>
      <c r="E183" s="65" t="s">
        <v>70</v>
      </c>
      <c r="F183" s="55" t="s">
        <v>207</v>
      </c>
      <c r="G183" s="55" t="s">
        <v>344</v>
      </c>
      <c r="H183" s="60" t="s">
        <v>483</v>
      </c>
      <c r="I183" s="58" t="s">
        <v>471</v>
      </c>
    </row>
    <row r="184" spans="1:11" ht="31.2" x14ac:dyDescent="0.4">
      <c r="A184" s="51">
        <v>11</v>
      </c>
      <c r="B184" s="66" t="s">
        <v>327</v>
      </c>
      <c r="C184" s="67">
        <v>500</v>
      </c>
      <c r="D184" s="67">
        <v>500</v>
      </c>
      <c r="E184" s="65" t="s">
        <v>70</v>
      </c>
      <c r="F184" s="65" t="s">
        <v>287</v>
      </c>
      <c r="G184" s="65" t="s">
        <v>352</v>
      </c>
      <c r="H184" s="60" t="s">
        <v>483</v>
      </c>
      <c r="I184" s="58" t="s">
        <v>472</v>
      </c>
    </row>
    <row r="185" spans="1:11" ht="31.2" x14ac:dyDescent="0.4">
      <c r="A185" s="51">
        <v>12</v>
      </c>
      <c r="B185" s="52" t="s">
        <v>328</v>
      </c>
      <c r="C185" s="67">
        <v>499000</v>
      </c>
      <c r="D185" s="67">
        <v>499000</v>
      </c>
      <c r="E185" s="65" t="s">
        <v>70</v>
      </c>
      <c r="F185" s="55" t="s">
        <v>341</v>
      </c>
      <c r="G185" s="55" t="s">
        <v>353</v>
      </c>
      <c r="H185" s="60" t="s">
        <v>483</v>
      </c>
      <c r="I185" s="58" t="s">
        <v>473</v>
      </c>
    </row>
    <row r="186" spans="1:11" ht="31.2" x14ac:dyDescent="0.4">
      <c r="A186" s="51">
        <v>13</v>
      </c>
      <c r="B186" s="66" t="s">
        <v>329</v>
      </c>
      <c r="C186" s="67">
        <v>17500</v>
      </c>
      <c r="D186" s="67">
        <v>17500</v>
      </c>
      <c r="E186" s="65" t="s">
        <v>70</v>
      </c>
      <c r="F186" s="65" t="s">
        <v>342</v>
      </c>
      <c r="G186" s="65" t="s">
        <v>354</v>
      </c>
      <c r="H186" s="60" t="s">
        <v>483</v>
      </c>
      <c r="I186" s="58" t="s">
        <v>474</v>
      </c>
    </row>
    <row r="187" spans="1:11" ht="31.2" x14ac:dyDescent="0.4">
      <c r="A187" s="51">
        <v>14</v>
      </c>
      <c r="B187" s="52" t="s">
        <v>330</v>
      </c>
      <c r="C187" s="67">
        <v>2350</v>
      </c>
      <c r="D187" s="67">
        <v>2350</v>
      </c>
      <c r="E187" s="65" t="s">
        <v>70</v>
      </c>
      <c r="F187" s="55" t="s">
        <v>476</v>
      </c>
      <c r="G187" s="55" t="s">
        <v>477</v>
      </c>
      <c r="H187" s="60" t="s">
        <v>483</v>
      </c>
      <c r="I187" s="58" t="s">
        <v>475</v>
      </c>
      <c r="K187" s="77">
        <f>C187+C186+C185+C184+C183+C182+C181+C180+C179+C178+C177+C176+C175+C174</f>
        <v>632980</v>
      </c>
    </row>
    <row r="189" spans="1:11" x14ac:dyDescent="0.4">
      <c r="A189" s="71" t="s">
        <v>69</v>
      </c>
      <c r="B189" s="71"/>
      <c r="C189" s="71"/>
      <c r="D189" s="71"/>
      <c r="E189" s="71"/>
      <c r="F189" s="71"/>
      <c r="G189" s="71"/>
      <c r="H189" s="71"/>
      <c r="I189" s="71"/>
    </row>
    <row r="190" spans="1:11" x14ac:dyDescent="0.4">
      <c r="A190" s="71" t="s">
        <v>478</v>
      </c>
      <c r="B190" s="71"/>
      <c r="C190" s="71"/>
      <c r="D190" s="71"/>
      <c r="E190" s="71"/>
      <c r="F190" s="71"/>
      <c r="G190" s="71"/>
      <c r="H190" s="71"/>
      <c r="I190" s="71"/>
    </row>
    <row r="191" spans="1:11" x14ac:dyDescent="0.4">
      <c r="A191" s="72" t="s">
        <v>479</v>
      </c>
      <c r="B191" s="72"/>
      <c r="C191" s="72"/>
      <c r="D191" s="72"/>
      <c r="E191" s="72"/>
      <c r="F191" s="72"/>
      <c r="G191" s="72"/>
      <c r="H191" s="72"/>
      <c r="I191" s="72"/>
    </row>
    <row r="192" spans="1:11" x14ac:dyDescent="0.4">
      <c r="A192" s="18" t="s">
        <v>3</v>
      </c>
      <c r="B192" s="18" t="s">
        <v>7</v>
      </c>
      <c r="C192" s="18" t="s">
        <v>35</v>
      </c>
      <c r="D192" s="19" t="s">
        <v>12</v>
      </c>
      <c r="E192" s="18" t="s">
        <v>13</v>
      </c>
      <c r="F192" s="20" t="s">
        <v>34</v>
      </c>
      <c r="G192" s="20" t="s">
        <v>0</v>
      </c>
      <c r="H192" s="18" t="s">
        <v>1</v>
      </c>
      <c r="I192" s="23" t="s">
        <v>4</v>
      </c>
    </row>
    <row r="193" spans="1:11" x14ac:dyDescent="0.4">
      <c r="A193" s="21"/>
      <c r="B193" s="21"/>
      <c r="C193" s="21" t="s">
        <v>36</v>
      </c>
      <c r="D193" s="22" t="s">
        <v>11</v>
      </c>
      <c r="E193" s="21"/>
      <c r="F193" s="22" t="s">
        <v>33</v>
      </c>
      <c r="G193" s="22" t="s">
        <v>14</v>
      </c>
      <c r="H193" s="21" t="s">
        <v>2</v>
      </c>
      <c r="I193" s="24" t="s">
        <v>5</v>
      </c>
    </row>
    <row r="194" spans="1:11" x14ac:dyDescent="0.4">
      <c r="A194" s="13" t="s">
        <v>8</v>
      </c>
      <c r="B194" s="13" t="s">
        <v>9</v>
      </c>
      <c r="C194" s="14" t="s">
        <v>10</v>
      </c>
      <c r="D194" s="14" t="s">
        <v>15</v>
      </c>
      <c r="E194" s="14" t="s">
        <v>16</v>
      </c>
      <c r="F194" s="14" t="s">
        <v>17</v>
      </c>
      <c r="G194" s="14" t="s">
        <v>18</v>
      </c>
      <c r="H194" s="14" t="s">
        <v>19</v>
      </c>
      <c r="I194" s="13" t="s">
        <v>20</v>
      </c>
    </row>
    <row r="195" spans="1:11" ht="31.2" x14ac:dyDescent="0.4">
      <c r="A195" s="51">
        <v>1</v>
      </c>
      <c r="B195" s="52" t="s">
        <v>480</v>
      </c>
      <c r="C195" s="67">
        <v>67100</v>
      </c>
      <c r="D195" s="67">
        <v>67100</v>
      </c>
      <c r="E195" s="65" t="s">
        <v>70</v>
      </c>
      <c r="F195" s="55" t="s">
        <v>481</v>
      </c>
      <c r="G195" s="55" t="s">
        <v>481</v>
      </c>
      <c r="H195" s="55" t="s">
        <v>483</v>
      </c>
      <c r="I195" s="58" t="s">
        <v>482</v>
      </c>
    </row>
    <row r="196" spans="1:11" ht="31.2" x14ac:dyDescent="0.4">
      <c r="A196" s="51">
        <v>2</v>
      </c>
      <c r="B196" s="52" t="s">
        <v>484</v>
      </c>
      <c r="C196" s="67">
        <v>44700</v>
      </c>
      <c r="D196" s="67">
        <v>44700</v>
      </c>
      <c r="E196" s="65" t="s">
        <v>70</v>
      </c>
      <c r="F196" s="55" t="s">
        <v>485</v>
      </c>
      <c r="G196" s="55" t="s">
        <v>485</v>
      </c>
      <c r="H196" s="55" t="s">
        <v>483</v>
      </c>
      <c r="I196" s="58" t="s">
        <v>486</v>
      </c>
    </row>
    <row r="197" spans="1:11" ht="31.2" x14ac:dyDescent="0.4">
      <c r="A197" s="51">
        <v>3</v>
      </c>
      <c r="B197" s="52" t="s">
        <v>487</v>
      </c>
      <c r="C197" s="67">
        <v>1000</v>
      </c>
      <c r="D197" s="67">
        <v>1000</v>
      </c>
      <c r="E197" s="65" t="s">
        <v>70</v>
      </c>
      <c r="F197" s="55" t="s">
        <v>488</v>
      </c>
      <c r="G197" s="55" t="s">
        <v>488</v>
      </c>
      <c r="H197" s="55" t="s">
        <v>483</v>
      </c>
      <c r="I197" s="58" t="s">
        <v>489</v>
      </c>
    </row>
    <row r="198" spans="1:11" ht="31.2" x14ac:dyDescent="0.4">
      <c r="A198" s="51">
        <v>4</v>
      </c>
      <c r="B198" s="52" t="s">
        <v>490</v>
      </c>
      <c r="C198" s="67">
        <v>64000</v>
      </c>
      <c r="D198" s="67">
        <v>64000</v>
      </c>
      <c r="E198" s="65" t="s">
        <v>70</v>
      </c>
      <c r="F198" s="55" t="s">
        <v>491</v>
      </c>
      <c r="G198" s="55" t="s">
        <v>492</v>
      </c>
      <c r="H198" s="55" t="s">
        <v>483</v>
      </c>
      <c r="I198" s="58" t="s">
        <v>493</v>
      </c>
    </row>
    <row r="199" spans="1:11" ht="31.2" x14ac:dyDescent="0.4">
      <c r="A199" s="51">
        <v>5</v>
      </c>
      <c r="B199" s="52" t="s">
        <v>495</v>
      </c>
      <c r="C199" s="67">
        <v>6000</v>
      </c>
      <c r="D199" s="67">
        <v>6000</v>
      </c>
      <c r="E199" s="65" t="s">
        <v>70</v>
      </c>
      <c r="F199" s="55" t="s">
        <v>496</v>
      </c>
      <c r="G199" s="55" t="s">
        <v>496</v>
      </c>
      <c r="H199" s="55" t="s">
        <v>483</v>
      </c>
      <c r="I199" s="58" t="s">
        <v>494</v>
      </c>
    </row>
    <row r="200" spans="1:11" ht="31.2" x14ac:dyDescent="0.4">
      <c r="A200" s="51">
        <v>6</v>
      </c>
      <c r="B200" s="52" t="s">
        <v>490</v>
      </c>
      <c r="C200" s="67">
        <v>26000</v>
      </c>
      <c r="D200" s="67">
        <v>26000</v>
      </c>
      <c r="E200" s="65" t="s">
        <v>70</v>
      </c>
      <c r="F200" s="55" t="s">
        <v>497</v>
      </c>
      <c r="G200" s="55" t="s">
        <v>497</v>
      </c>
      <c r="H200" s="55" t="s">
        <v>483</v>
      </c>
      <c r="I200" s="58" t="s">
        <v>498</v>
      </c>
    </row>
    <row r="201" spans="1:11" ht="31.2" x14ac:dyDescent="0.4">
      <c r="A201" s="51">
        <v>7</v>
      </c>
      <c r="B201" s="52" t="s">
        <v>499</v>
      </c>
      <c r="C201" s="67">
        <v>16560</v>
      </c>
      <c r="D201" s="67">
        <v>16560</v>
      </c>
      <c r="E201" s="65" t="s">
        <v>70</v>
      </c>
      <c r="F201" s="55" t="s">
        <v>500</v>
      </c>
      <c r="G201" s="55" t="s">
        <v>501</v>
      </c>
      <c r="H201" s="55" t="s">
        <v>483</v>
      </c>
      <c r="I201" s="58" t="s">
        <v>502</v>
      </c>
    </row>
    <row r="202" spans="1:11" ht="31.2" x14ac:dyDescent="0.4">
      <c r="A202" s="51">
        <v>8</v>
      </c>
      <c r="B202" s="52" t="s">
        <v>503</v>
      </c>
      <c r="C202" s="67">
        <v>13500</v>
      </c>
      <c r="D202" s="67">
        <v>13500</v>
      </c>
      <c r="E202" s="65" t="s">
        <v>70</v>
      </c>
      <c r="F202" s="55" t="s">
        <v>504</v>
      </c>
      <c r="G202" s="55" t="s">
        <v>505</v>
      </c>
      <c r="H202" s="55" t="s">
        <v>483</v>
      </c>
      <c r="I202" s="58" t="s">
        <v>506</v>
      </c>
    </row>
    <row r="203" spans="1:11" ht="31.2" x14ac:dyDescent="0.4">
      <c r="A203" s="51">
        <v>9</v>
      </c>
      <c r="B203" s="52" t="s">
        <v>487</v>
      </c>
      <c r="C203" s="67">
        <v>1000</v>
      </c>
      <c r="D203" s="67">
        <v>1000</v>
      </c>
      <c r="E203" s="65" t="s">
        <v>70</v>
      </c>
      <c r="F203" s="55" t="s">
        <v>488</v>
      </c>
      <c r="G203" s="55" t="s">
        <v>488</v>
      </c>
      <c r="H203" s="55" t="s">
        <v>483</v>
      </c>
      <c r="I203" s="58" t="s">
        <v>507</v>
      </c>
      <c r="K203" s="77">
        <f>C203+C202+C201+C200+C199+C198+C197+C196+C195</f>
        <v>239860</v>
      </c>
    </row>
    <row r="204" spans="1:11" x14ac:dyDescent="0.4">
      <c r="A204" s="36"/>
      <c r="B204" s="37"/>
      <c r="C204" s="37"/>
      <c r="D204" s="38"/>
      <c r="E204" s="39"/>
      <c r="F204" s="38"/>
      <c r="G204" s="38"/>
      <c r="H204" s="39"/>
      <c r="I204" s="40"/>
    </row>
    <row r="205" spans="1:11" x14ac:dyDescent="0.4">
      <c r="A205" s="36"/>
      <c r="B205" s="37"/>
      <c r="C205" s="37"/>
      <c r="D205" s="38"/>
      <c r="E205" s="39"/>
      <c r="F205" s="38"/>
      <c r="G205" s="38"/>
      <c r="H205" s="39"/>
      <c r="I205" s="40"/>
      <c r="K205" s="78">
        <f>K203+K187+K166+K148+K123+K103+K78+K66+K53+K37+K23+K10</f>
        <v>5228175.1500000004</v>
      </c>
    </row>
    <row r="206" spans="1:11" x14ac:dyDescent="0.4">
      <c r="A206" s="36"/>
      <c r="B206" s="37"/>
      <c r="C206" s="37"/>
      <c r="D206" s="38"/>
      <c r="E206" s="39"/>
      <c r="F206" s="38"/>
      <c r="G206" s="38"/>
      <c r="H206" s="39"/>
      <c r="I206" s="40"/>
    </row>
    <row r="207" spans="1:11" x14ac:dyDescent="0.4">
      <c r="A207" s="36"/>
      <c r="B207" s="37"/>
      <c r="C207" s="37"/>
      <c r="D207" s="38"/>
      <c r="E207" s="39"/>
      <c r="F207" s="38"/>
      <c r="G207" s="38"/>
      <c r="H207" s="39"/>
      <c r="I207" s="40"/>
    </row>
    <row r="208" spans="1:11" x14ac:dyDescent="0.4">
      <c r="A208" s="36"/>
      <c r="B208" s="37"/>
      <c r="C208" s="37"/>
      <c r="D208" s="38"/>
      <c r="E208" s="39"/>
      <c r="F208" s="38"/>
      <c r="G208" s="38"/>
      <c r="H208" s="39"/>
      <c r="I208" s="40"/>
    </row>
    <row r="209" spans="1:9" x14ac:dyDescent="0.4">
      <c r="A209" s="36"/>
      <c r="B209" s="37"/>
      <c r="C209" s="37"/>
      <c r="D209" s="38"/>
      <c r="E209" s="39"/>
      <c r="F209" s="38"/>
      <c r="G209" s="38"/>
      <c r="H209" s="39"/>
      <c r="I209" s="40"/>
    </row>
    <row r="210" spans="1:9" x14ac:dyDescent="0.4">
      <c r="A210" s="36"/>
      <c r="B210" s="37"/>
      <c r="C210" s="37"/>
      <c r="D210" s="38"/>
      <c r="E210" s="39"/>
      <c r="F210" s="38"/>
      <c r="G210" s="38"/>
      <c r="H210" s="39"/>
      <c r="I210" s="40"/>
    </row>
    <row r="211" spans="1:9" x14ac:dyDescent="0.4">
      <c r="A211" s="36"/>
      <c r="B211" s="37"/>
      <c r="C211" s="37"/>
      <c r="D211" s="38"/>
      <c r="E211" s="39"/>
      <c r="F211" s="38"/>
      <c r="G211" s="38"/>
      <c r="H211" s="39"/>
      <c r="I211" s="40"/>
    </row>
    <row r="212" spans="1:9" x14ac:dyDescent="0.4">
      <c r="A212" s="36"/>
      <c r="B212" s="37"/>
      <c r="C212" s="37"/>
      <c r="D212" s="38"/>
      <c r="E212" s="39"/>
      <c r="F212" s="38"/>
      <c r="G212" s="38"/>
      <c r="H212" s="39"/>
      <c r="I212" s="40"/>
    </row>
    <row r="213" spans="1:9" x14ac:dyDescent="0.4">
      <c r="A213" s="36"/>
      <c r="B213" s="37"/>
      <c r="C213" s="37"/>
      <c r="D213" s="38"/>
      <c r="E213" s="39"/>
      <c r="F213" s="38"/>
      <c r="G213" s="38"/>
      <c r="H213" s="39"/>
      <c r="I213" s="40"/>
    </row>
    <row r="214" spans="1:9" x14ac:dyDescent="0.4">
      <c r="A214" s="36"/>
      <c r="B214" s="37"/>
      <c r="C214" s="37"/>
      <c r="D214" s="38"/>
      <c r="E214" s="39"/>
      <c r="F214" s="38"/>
      <c r="G214" s="38"/>
      <c r="H214" s="39"/>
      <c r="I214" s="40"/>
    </row>
  </sheetData>
  <mergeCells count="35">
    <mergeCell ref="A191:I191"/>
    <mergeCell ref="A168:I168"/>
    <mergeCell ref="A169:I169"/>
    <mergeCell ref="A170:I170"/>
    <mergeCell ref="A189:I189"/>
    <mergeCell ref="A190:I190"/>
    <mergeCell ref="A126:I126"/>
    <mergeCell ref="A127:I127"/>
    <mergeCell ref="A149:I149"/>
    <mergeCell ref="A150:I150"/>
    <mergeCell ref="A151:I151"/>
    <mergeCell ref="A82:I82"/>
    <mergeCell ref="A105:I105"/>
    <mergeCell ref="A106:I106"/>
    <mergeCell ref="A107:I107"/>
    <mergeCell ref="A125:I125"/>
    <mergeCell ref="A68:I68"/>
    <mergeCell ref="A69:I69"/>
    <mergeCell ref="A70:I70"/>
    <mergeCell ref="A80:I80"/>
    <mergeCell ref="A81:I81"/>
    <mergeCell ref="A40:I40"/>
    <mergeCell ref="A41:I41"/>
    <mergeCell ref="A56:I56"/>
    <mergeCell ref="A57:I57"/>
    <mergeCell ref="A14:I14"/>
    <mergeCell ref="A25:I25"/>
    <mergeCell ref="A26:I26"/>
    <mergeCell ref="A27:I27"/>
    <mergeCell ref="A39:I39"/>
    <mergeCell ref="A2:I2"/>
    <mergeCell ref="A3:I3"/>
    <mergeCell ref="A4:I4"/>
    <mergeCell ref="A12:I12"/>
    <mergeCell ref="A13:I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  <ignoredErrors>
    <ignoredError sqref="A7:C7 D7: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K15"/>
  <sheetViews>
    <sheetView zoomScale="115" zoomScaleNormal="115" zoomScaleSheetLayoutView="100" workbookViewId="0">
      <selection activeCell="C10" sqref="C10:K10"/>
    </sheetView>
  </sheetViews>
  <sheetFormatPr defaultColWidth="9.109375" defaultRowHeight="23.4" x14ac:dyDescent="0.7"/>
  <cols>
    <col min="1" max="1" width="5.44140625" style="1" customWidth="1"/>
    <col min="2" max="2" width="13.88671875" style="6" customWidth="1"/>
    <col min="3" max="3" width="20.33203125" style="6" customWidth="1"/>
    <col min="4" max="4" width="16.88671875" style="7" customWidth="1"/>
    <col min="5" max="5" width="13.44140625" style="8" customWidth="1"/>
    <col min="6" max="6" width="29.33203125" style="7" customWidth="1"/>
    <col min="7" max="7" width="38.44140625" style="7" customWidth="1"/>
    <col min="8" max="8" width="28.44140625" style="8" hidden="1" customWidth="1"/>
    <col min="9" max="9" width="26.33203125" style="2" hidden="1" customWidth="1"/>
    <col min="10" max="16384" width="9.109375" style="2"/>
  </cols>
  <sheetData>
    <row r="1" spans="1:11" x14ac:dyDescent="0.7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x14ac:dyDescent="0.7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25"/>
      <c r="K2" s="25"/>
    </row>
    <row r="3" spans="1:11" x14ac:dyDescent="0.7">
      <c r="A3" s="26"/>
      <c r="B3" s="27"/>
      <c r="C3" s="74"/>
      <c r="D3" s="74"/>
      <c r="E3" s="74"/>
      <c r="F3" s="74"/>
      <c r="G3" s="74"/>
      <c r="H3" s="28"/>
      <c r="I3" s="25"/>
      <c r="J3" s="25"/>
      <c r="K3" s="25"/>
    </row>
    <row r="4" spans="1:11" x14ac:dyDescent="0.7">
      <c r="A4" s="26"/>
      <c r="B4" s="29" t="s">
        <v>23</v>
      </c>
      <c r="C4" s="75" t="s">
        <v>38</v>
      </c>
      <c r="D4" s="75"/>
      <c r="E4" s="75"/>
      <c r="F4" s="75"/>
      <c r="G4" s="75"/>
      <c r="H4" s="75"/>
      <c r="I4" s="75"/>
      <c r="J4" s="75"/>
      <c r="K4" s="75"/>
    </row>
    <row r="5" spans="1:11" x14ac:dyDescent="0.7">
      <c r="A5" s="26"/>
      <c r="B5" s="29" t="s">
        <v>24</v>
      </c>
      <c r="C5" s="75" t="s">
        <v>22</v>
      </c>
      <c r="D5" s="75"/>
      <c r="E5" s="75"/>
      <c r="F5" s="75"/>
      <c r="G5" s="75"/>
      <c r="H5" s="75"/>
      <c r="I5" s="75"/>
      <c r="J5" s="75"/>
      <c r="K5" s="75"/>
    </row>
    <row r="6" spans="1:11" x14ac:dyDescent="0.7">
      <c r="A6" s="26"/>
      <c r="B6" s="29" t="s">
        <v>25</v>
      </c>
      <c r="C6" s="75" t="s">
        <v>39</v>
      </c>
      <c r="D6" s="75"/>
      <c r="E6" s="75"/>
      <c r="F6" s="75"/>
      <c r="G6" s="75"/>
      <c r="H6" s="75"/>
      <c r="I6" s="75"/>
      <c r="J6" s="75"/>
      <c r="K6" s="75"/>
    </row>
    <row r="7" spans="1:11" x14ac:dyDescent="0.7">
      <c r="A7" s="26"/>
      <c r="B7" s="29" t="s">
        <v>26</v>
      </c>
      <c r="C7" s="75" t="s">
        <v>40</v>
      </c>
      <c r="D7" s="75"/>
      <c r="E7" s="75"/>
      <c r="F7" s="75"/>
      <c r="G7" s="75"/>
      <c r="H7" s="75"/>
      <c r="I7" s="75"/>
      <c r="J7" s="75"/>
      <c r="K7" s="75"/>
    </row>
    <row r="8" spans="1:11" x14ac:dyDescent="0.7">
      <c r="A8" s="26"/>
      <c r="B8" s="29" t="s">
        <v>27</v>
      </c>
      <c r="C8" s="75" t="s">
        <v>41</v>
      </c>
      <c r="D8" s="75"/>
      <c r="E8" s="75"/>
      <c r="F8" s="75"/>
      <c r="G8" s="75"/>
      <c r="H8" s="75"/>
      <c r="I8" s="75"/>
      <c r="J8" s="75"/>
      <c r="K8" s="75"/>
    </row>
    <row r="9" spans="1:11" x14ac:dyDescent="0.7">
      <c r="A9" s="26"/>
      <c r="B9" s="29" t="s">
        <v>28</v>
      </c>
      <c r="C9" s="75" t="s">
        <v>42</v>
      </c>
      <c r="D9" s="75"/>
      <c r="E9" s="75"/>
      <c r="F9" s="75"/>
      <c r="G9" s="75"/>
      <c r="H9" s="75"/>
      <c r="I9" s="75"/>
      <c r="J9" s="75"/>
      <c r="K9" s="75"/>
    </row>
    <row r="10" spans="1:11" x14ac:dyDescent="0.7">
      <c r="A10" s="26"/>
      <c r="B10" s="29" t="s">
        <v>29</v>
      </c>
      <c r="C10" s="75" t="s">
        <v>43</v>
      </c>
      <c r="D10" s="75"/>
      <c r="E10" s="75"/>
      <c r="F10" s="75"/>
      <c r="G10" s="75"/>
      <c r="H10" s="75"/>
      <c r="I10" s="75"/>
      <c r="J10" s="75"/>
      <c r="K10" s="75"/>
    </row>
    <row r="11" spans="1:11" x14ac:dyDescent="0.7">
      <c r="A11" s="26"/>
      <c r="B11" s="29" t="s">
        <v>30</v>
      </c>
      <c r="C11" s="75" t="s">
        <v>37</v>
      </c>
      <c r="D11" s="75"/>
      <c r="E11" s="75"/>
      <c r="F11" s="75"/>
      <c r="G11" s="75"/>
      <c r="H11" s="75"/>
      <c r="I11" s="75"/>
      <c r="J11" s="75"/>
      <c r="K11" s="75"/>
    </row>
    <row r="12" spans="1:11" x14ac:dyDescent="0.7">
      <c r="A12" s="26"/>
      <c r="B12" s="29" t="s">
        <v>31</v>
      </c>
      <c r="C12" s="75" t="s">
        <v>44</v>
      </c>
      <c r="D12" s="75"/>
      <c r="E12" s="75"/>
      <c r="F12" s="75"/>
      <c r="G12" s="75"/>
      <c r="H12" s="75"/>
      <c r="I12" s="75"/>
      <c r="J12" s="75"/>
      <c r="K12" s="75"/>
    </row>
    <row r="13" spans="1:11" x14ac:dyDescent="0.7">
      <c r="A13" s="26"/>
      <c r="B13" s="29" t="s">
        <v>32</v>
      </c>
      <c r="C13" s="75" t="s">
        <v>45</v>
      </c>
      <c r="D13" s="75"/>
      <c r="E13" s="75"/>
      <c r="F13" s="75"/>
      <c r="G13" s="75"/>
      <c r="H13" s="75"/>
      <c r="I13" s="75"/>
      <c r="J13" s="75"/>
      <c r="K13" s="75"/>
    </row>
    <row r="14" spans="1:11" x14ac:dyDescent="0.7">
      <c r="B14" s="11"/>
    </row>
    <row r="15" spans="1:11" x14ac:dyDescent="0.7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Advice_BP</cp:lastModifiedBy>
  <cp:lastPrinted>2017-09-30T07:04:49Z</cp:lastPrinted>
  <dcterms:created xsi:type="dcterms:W3CDTF">2009-03-24T02:42:43Z</dcterms:created>
  <dcterms:modified xsi:type="dcterms:W3CDTF">2026-06-04T03:55:43Z</dcterms:modified>
</cp:coreProperties>
</file>